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hivansh Gupta\Desktop\My Projects\Excel Projects\Coffe Sales Analysis\"/>
    </mc:Choice>
  </mc:AlternateContent>
  <xr:revisionPtr revIDLastSave="0" documentId="8_{AA23354E-636A-4167-9E3F-218C0B519CCD}" xr6:coauthVersionLast="47" xr6:coauthVersionMax="47" xr10:uidLastSave="{00000000-0000-0000-0000-000000000000}"/>
  <bookViews>
    <workbookView xWindow="-28920" yWindow="-120" windowWidth="29040" windowHeight="1644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3" i="17"/>
  <c r="M62" i="17"/>
  <c r="M65" i="17"/>
  <c r="M66" i="17"/>
  <c r="M81" i="17"/>
  <c r="M86" i="17"/>
  <c r="M98" i="17"/>
  <c r="M102" i="17"/>
  <c r="M137" i="17"/>
  <c r="M138" i="17"/>
  <c r="M139" i="17"/>
  <c r="M151" i="17"/>
  <c r="M153" i="17"/>
  <c r="M201" i="17"/>
  <c r="M204" i="17"/>
  <c r="M216" i="17"/>
  <c r="M218" i="17"/>
  <c r="M234" i="17"/>
  <c r="M235" i="17"/>
  <c r="M264" i="17"/>
  <c r="M266" i="17"/>
  <c r="M273" i="17"/>
  <c r="M274" i="17"/>
  <c r="M278" i="17"/>
  <c r="M318" i="17"/>
  <c r="M321" i="17"/>
  <c r="M330" i="17"/>
  <c r="M333" i="17"/>
  <c r="M345" i="17"/>
  <c r="M346" i="17"/>
  <c r="M374" i="17"/>
  <c r="M376" i="17"/>
  <c r="M377" i="17"/>
  <c r="M378" i="17"/>
  <c r="M386" i="17"/>
  <c r="M389" i="17"/>
  <c r="M410" i="17"/>
  <c r="M420" i="17"/>
  <c r="M421" i="17"/>
  <c r="M425" i="17"/>
  <c r="M433" i="17"/>
  <c r="M437" i="17"/>
  <c r="M445" i="17"/>
  <c r="M446" i="17"/>
  <c r="M470" i="17"/>
  <c r="M474" i="17"/>
  <c r="M476" i="17"/>
  <c r="M477" i="17"/>
  <c r="M480" i="17"/>
  <c r="M481" i="17"/>
  <c r="M488" i="17"/>
  <c r="M518" i="17"/>
  <c r="M520" i="17"/>
  <c r="M522" i="17"/>
  <c r="M542" i="17"/>
  <c r="M545" i="17"/>
  <c r="M569" i="17"/>
  <c r="M576" i="17"/>
  <c r="M577" i="17"/>
  <c r="M578" i="17"/>
  <c r="M581" i="17"/>
  <c r="M582" i="17"/>
  <c r="M617" i="17"/>
  <c r="M618" i="17"/>
  <c r="M621" i="17"/>
  <c r="M633" i="17"/>
  <c r="M642" i="17"/>
  <c r="M643" i="17"/>
  <c r="M665" i="17"/>
  <c r="M672" i="17"/>
  <c r="M674" i="17"/>
  <c r="M677" i="17"/>
  <c r="M678" i="17"/>
  <c r="M679" i="17"/>
  <c r="M680" i="17"/>
  <c r="M681" i="17"/>
  <c r="M717" i="17"/>
  <c r="M720" i="17"/>
  <c r="M727" i="17"/>
  <c r="M734" i="17"/>
  <c r="M740" i="17"/>
  <c r="M741" i="17"/>
  <c r="M768" i="17"/>
  <c r="M769" i="17"/>
  <c r="M775" i="17"/>
  <c r="M776" i="17"/>
  <c r="M780" i="17"/>
  <c r="M782" i="17"/>
  <c r="M816" i="17"/>
  <c r="M818" i="17"/>
  <c r="M820" i="17"/>
  <c r="M826" i="17"/>
  <c r="M830" i="17"/>
  <c r="M838" i="17"/>
  <c r="M841" i="17"/>
  <c r="M869" i="17"/>
  <c r="M870" i="17"/>
  <c r="M872" i="17"/>
  <c r="M878" i="17"/>
  <c r="M882" i="17"/>
  <c r="M902" i="17"/>
  <c r="M909" i="17"/>
  <c r="M910" i="17"/>
  <c r="M921" i="17"/>
  <c r="M929" i="17"/>
  <c r="M931" i="17"/>
  <c r="M953" i="17"/>
  <c r="M956" i="17"/>
  <c r="M957" i="17"/>
  <c r="M960" i="17"/>
  <c r="M962" i="17"/>
  <c r="M988" i="17"/>
  <c r="M991" i="17"/>
  <c r="M996" i="17"/>
  <c r="M998" i="17"/>
  <c r="M1000" i="17"/>
  <c r="K2" i="17"/>
  <c r="O33" i="17"/>
  <c r="O51" i="17"/>
  <c r="O55" i="17"/>
  <c r="O65" i="17"/>
  <c r="O69" i="17"/>
  <c r="O70" i="17"/>
  <c r="O96" i="17"/>
  <c r="O100" i="17"/>
  <c r="O103" i="17"/>
  <c r="O123" i="17"/>
  <c r="O131" i="17"/>
  <c r="O135" i="17"/>
  <c r="O139" i="17"/>
  <c r="O153" i="17"/>
  <c r="O165" i="17"/>
  <c r="O166" i="17"/>
  <c r="O168" i="17"/>
  <c r="O189" i="17"/>
  <c r="O190" i="17"/>
  <c r="O200" i="17"/>
  <c r="O203" i="17"/>
  <c r="O204" i="17"/>
  <c r="O225" i="17"/>
  <c r="O231" i="17"/>
  <c r="O234" i="17"/>
  <c r="O236" i="17"/>
  <c r="O252" i="17"/>
  <c r="O253" i="17"/>
  <c r="O254" i="17"/>
  <c r="O262" i="17"/>
  <c r="O267" i="17"/>
  <c r="O288" i="17"/>
  <c r="O292" i="17"/>
  <c r="O293" i="17"/>
  <c r="O312" i="17"/>
  <c r="O316" i="17"/>
  <c r="O317" i="17"/>
  <c r="O324" i="17"/>
  <c r="O327" i="17"/>
  <c r="O348" i="17"/>
  <c r="O349" i="17"/>
  <c r="O352" i="17"/>
  <c r="O354" i="17"/>
  <c r="O369" i="17"/>
  <c r="O371" i="17"/>
  <c r="O372" i="17"/>
  <c r="O381" i="17"/>
  <c r="O384" i="17"/>
  <c r="O402" i="17"/>
  <c r="O405" i="17"/>
  <c r="O410" i="17"/>
  <c r="O411" i="17"/>
  <c r="O426" i="17"/>
  <c r="O429" i="17"/>
  <c r="O459" i="17"/>
  <c r="O460" i="17"/>
  <c r="O462" i="17"/>
  <c r="O464" i="17"/>
  <c r="O467" i="17"/>
  <c r="O483" i="17"/>
  <c r="O492" i="17"/>
  <c r="O495" i="17"/>
  <c r="O510" i="17"/>
  <c r="O513" i="17"/>
  <c r="O515" i="17"/>
  <c r="O519" i="17"/>
  <c r="O520" i="17"/>
  <c r="O540" i="17"/>
  <c r="O546" i="17"/>
  <c r="O552" i="17"/>
  <c r="O553" i="17"/>
  <c r="O554" i="17"/>
  <c r="O567" i="17"/>
  <c r="O570" i="17"/>
  <c r="O572" i="17"/>
  <c r="O573" i="17"/>
  <c r="O576" i="17"/>
  <c r="O591" i="17"/>
  <c r="O598" i="17"/>
  <c r="O603" i="17"/>
  <c r="O605" i="17"/>
  <c r="O606" i="17"/>
  <c r="O615" i="17"/>
  <c r="O621" i="17"/>
  <c r="O627" i="17"/>
  <c r="O642" i="17"/>
  <c r="O644" i="17"/>
  <c r="O645" i="17"/>
  <c r="O646" i="17"/>
  <c r="O647" i="17"/>
  <c r="O649" i="17"/>
  <c r="O663" i="17"/>
  <c r="O672" i="17"/>
  <c r="O673" i="17"/>
  <c r="O675" i="17"/>
  <c r="O676" i="17"/>
  <c r="O684" i="17"/>
  <c r="O690" i="17"/>
  <c r="O692" i="17"/>
  <c r="O693" i="17"/>
  <c r="O708" i="17"/>
  <c r="O711" i="17"/>
  <c r="O712" i="17"/>
  <c r="O714" i="17"/>
  <c r="O716" i="17"/>
  <c r="O717" i="17"/>
  <c r="O718" i="17"/>
  <c r="O722" i="17"/>
  <c r="O732" i="17"/>
  <c r="O744" i="17"/>
  <c r="O745" i="17"/>
  <c r="O750" i="17"/>
  <c r="O759" i="17"/>
  <c r="O761" i="17"/>
  <c r="O762" i="17"/>
  <c r="O764" i="17"/>
  <c r="O765" i="17"/>
  <c r="O777" i="17"/>
  <c r="O780" i="17"/>
  <c r="O783" i="17"/>
  <c r="O786" i="17"/>
  <c r="O791" i="17"/>
  <c r="O801" i="17"/>
  <c r="O802" i="17"/>
  <c r="O803" i="17"/>
  <c r="O808" i="17"/>
  <c r="O813" i="17"/>
  <c r="O828" i="17"/>
  <c r="O832" i="17"/>
  <c r="O833" i="17"/>
  <c r="O834" i="17"/>
  <c r="O846" i="17"/>
  <c r="O849" i="17"/>
  <c r="O850" i="17"/>
  <c r="O855" i="17"/>
  <c r="O861" i="17"/>
  <c r="O873" i="17"/>
  <c r="O877" i="17"/>
  <c r="O878" i="17"/>
  <c r="O879" i="17"/>
  <c r="O882" i="17"/>
  <c r="O898" i="17"/>
  <c r="O899" i="17"/>
  <c r="O900" i="17"/>
  <c r="O903" i="17"/>
  <c r="O915" i="17"/>
  <c r="O918" i="17"/>
  <c r="O920" i="17"/>
  <c r="O921" i="17"/>
  <c r="O922" i="17"/>
  <c r="O929" i="17"/>
  <c r="O940" i="17"/>
  <c r="O948" i="17"/>
  <c r="O963" i="17"/>
  <c r="O964" i="17"/>
  <c r="O965" i="17"/>
  <c r="O969" i="17"/>
  <c r="O970" i="17"/>
  <c r="O971" i="17"/>
  <c r="O972" i="17"/>
  <c r="O984" i="17"/>
  <c r="O987" i="17"/>
  <c r="O990" i="17"/>
  <c r="N6" i="17"/>
  <c r="N7" i="17"/>
  <c r="N15" i="17"/>
  <c r="N16" i="17"/>
  <c r="N17" i="17"/>
  <c r="N18" i="17"/>
  <c r="N33" i="17"/>
  <c r="N34" i="17"/>
  <c r="N39" i="17"/>
  <c r="N41" i="17"/>
  <c r="N54" i="17"/>
  <c r="N55" i="17"/>
  <c r="N56" i="17"/>
  <c r="N57" i="17"/>
  <c r="N58" i="17"/>
  <c r="N63" i="17"/>
  <c r="N72" i="17"/>
  <c r="N73" i="17"/>
  <c r="N75" i="17"/>
  <c r="N76" i="17"/>
  <c r="N82" i="17"/>
  <c r="N83" i="17"/>
  <c r="N84" i="17"/>
  <c r="N90" i="17"/>
  <c r="N93" i="17"/>
  <c r="N99" i="17"/>
  <c r="N100" i="17"/>
  <c r="N102" i="17"/>
  <c r="N103" i="17"/>
  <c r="N117" i="17"/>
  <c r="N119" i="17"/>
  <c r="N120" i="17"/>
  <c r="N121" i="17"/>
  <c r="N125" i="17"/>
  <c r="N135" i="17"/>
  <c r="N136" i="17"/>
  <c r="N139" i="17"/>
  <c r="N141" i="17"/>
  <c r="N142" i="17"/>
  <c r="N156" i="17"/>
  <c r="N159" i="17"/>
  <c r="N160" i="17"/>
  <c r="N162" i="17"/>
  <c r="N167" i="17"/>
  <c r="N174" i="17"/>
  <c r="N177" i="17"/>
  <c r="N178" i="17"/>
  <c r="N186" i="17"/>
  <c r="N187" i="17"/>
  <c r="N192" i="17"/>
  <c r="N198" i="17"/>
  <c r="N201" i="17"/>
  <c r="N202" i="17"/>
  <c r="N203" i="17"/>
  <c r="N204" i="17"/>
  <c r="N205" i="17"/>
  <c r="N219" i="17"/>
  <c r="N220" i="17"/>
  <c r="N225" i="17"/>
  <c r="N226" i="17"/>
  <c r="N227" i="17"/>
  <c r="N240" i="17"/>
  <c r="N241" i="17"/>
  <c r="N243" i="17"/>
  <c r="N244" i="17"/>
  <c r="N245" i="17"/>
  <c r="N246" i="17"/>
  <c r="N258" i="17"/>
  <c r="N259" i="17"/>
  <c r="N261" i="17"/>
  <c r="N264" i="17"/>
  <c r="N270" i="17"/>
  <c r="N276" i="17"/>
  <c r="N279" i="17"/>
  <c r="N282" i="17"/>
  <c r="N283" i="17"/>
  <c r="N286" i="17"/>
  <c r="N289" i="17"/>
  <c r="N297" i="17"/>
  <c r="N304" i="17"/>
  <c r="N305" i="17"/>
  <c r="N306" i="17"/>
  <c r="N307" i="17"/>
  <c r="N310" i="17"/>
  <c r="N321" i="17"/>
  <c r="N324" i="17"/>
  <c r="N325" i="17"/>
  <c r="N328" i="17"/>
  <c r="N342" i="17"/>
  <c r="N343" i="17"/>
  <c r="N344" i="17"/>
  <c r="N345" i="17"/>
  <c r="N346" i="17"/>
  <c r="N357" i="17"/>
  <c r="N358" i="17"/>
  <c r="N360" i="17"/>
  <c r="N364" i="17"/>
  <c r="N378" i="17"/>
  <c r="N379" i="17"/>
  <c r="N380" i="17"/>
  <c r="N384" i="17"/>
  <c r="N385" i="17"/>
  <c r="N393" i="17"/>
  <c r="N400" i="17"/>
  <c r="N403" i="17"/>
  <c r="N405" i="17"/>
  <c r="N417" i="17"/>
  <c r="N418" i="17"/>
  <c r="N420" i="17"/>
  <c r="N421" i="17"/>
  <c r="N422" i="17"/>
  <c r="N432" i="17"/>
  <c r="N436" i="17"/>
  <c r="N438" i="17"/>
  <c r="N439" i="17"/>
  <c r="N442" i="17"/>
  <c r="N450" i="17"/>
  <c r="N455" i="17"/>
  <c r="N456" i="17"/>
  <c r="N457" i="17"/>
  <c r="N462" i="17"/>
  <c r="N472" i="17"/>
  <c r="N474" i="17"/>
  <c r="N477" i="17"/>
  <c r="N478" i="17"/>
  <c r="N481" i="17"/>
  <c r="N489" i="17"/>
  <c r="N494" i="17"/>
  <c r="N496" i="17"/>
  <c r="N497" i="17"/>
  <c r="N498" i="17"/>
  <c r="N499" i="17"/>
  <c r="N504" i="17"/>
  <c r="N510" i="17"/>
  <c r="N511" i="17"/>
  <c r="N513" i="17"/>
  <c r="N514" i="17"/>
  <c r="N525" i="17"/>
  <c r="N526" i="17"/>
  <c r="N527" i="17"/>
  <c r="N528" i="17"/>
  <c r="N531" i="17"/>
  <c r="N532" i="17"/>
  <c r="N540" i="17"/>
  <c r="N543" i="17"/>
  <c r="N544" i="17"/>
  <c r="N545" i="17"/>
  <c r="N546" i="17"/>
  <c r="N547" i="17"/>
  <c r="N548" i="17"/>
  <c r="N551" i="17"/>
  <c r="N558" i="17"/>
  <c r="N561" i="17"/>
  <c r="N562" i="17"/>
  <c r="N567" i="17"/>
  <c r="N568" i="17"/>
  <c r="N569" i="17"/>
  <c r="N576" i="17"/>
  <c r="N582" i="17"/>
  <c r="N583" i="17"/>
  <c r="N584" i="17"/>
  <c r="N585" i="17"/>
  <c r="N597" i="17"/>
  <c r="N598" i="17"/>
  <c r="N600" i="17"/>
  <c r="N603" i="17"/>
  <c r="N612" i="17"/>
  <c r="N615" i="17"/>
  <c r="N616" i="17"/>
  <c r="N617" i="17"/>
  <c r="N618" i="17"/>
  <c r="N619" i="17"/>
  <c r="N630" i="17"/>
  <c r="N631" i="17"/>
  <c r="N633" i="17"/>
  <c r="N634" i="17"/>
  <c r="N639" i="17"/>
  <c r="N645" i="17"/>
  <c r="N646" i="17"/>
  <c r="N647" i="17"/>
  <c r="N648" i="17"/>
  <c r="N653" i="17"/>
  <c r="N654" i="17"/>
  <c r="N655" i="17"/>
  <c r="N660" i="17"/>
  <c r="N663" i="17"/>
  <c r="N664" i="17"/>
  <c r="N667" i="17"/>
  <c r="N668" i="17"/>
  <c r="N669" i="17"/>
  <c r="N670" i="17"/>
  <c r="N671" i="17"/>
  <c r="N678" i="17"/>
  <c r="N681" i="17"/>
  <c r="N682" i="17"/>
  <c r="N684" i="17"/>
  <c r="N687" i="17"/>
  <c r="N688" i="17"/>
  <c r="N696" i="17"/>
  <c r="N699" i="17"/>
  <c r="N700" i="17"/>
  <c r="N701" i="17"/>
  <c r="N702" i="17"/>
  <c r="N703" i="17"/>
  <c r="N705" i="17"/>
  <c r="N714" i="17"/>
  <c r="N715" i="17"/>
  <c r="N717" i="17"/>
  <c r="N718" i="17"/>
  <c r="N719" i="17"/>
  <c r="N726" i="17"/>
  <c r="N728" i="17"/>
  <c r="N729" i="17"/>
  <c r="N730" i="17"/>
  <c r="N732" i="17"/>
  <c r="N735" i="17"/>
  <c r="N741" i="17"/>
  <c r="N742" i="17"/>
  <c r="N744" i="17"/>
  <c r="N747" i="17"/>
  <c r="N748" i="17"/>
  <c r="N749" i="17"/>
  <c r="N756" i="17"/>
  <c r="N759" i="17"/>
  <c r="N760" i="17"/>
  <c r="N762" i="17"/>
  <c r="N763" i="17"/>
  <c r="N768" i="17"/>
  <c r="N771" i="17"/>
  <c r="N772" i="17"/>
  <c r="N773" i="17"/>
  <c r="N774" i="17"/>
  <c r="N775" i="17"/>
  <c r="N776" i="17"/>
  <c r="N777" i="17"/>
  <c r="N786" i="17"/>
  <c r="N787" i="17"/>
  <c r="N789" i="17"/>
  <c r="N790" i="17"/>
  <c r="N798" i="17"/>
  <c r="N800" i="17"/>
  <c r="N801" i="17"/>
  <c r="N802" i="17"/>
  <c r="N803" i="17"/>
  <c r="N804" i="17"/>
  <c r="N807" i="17"/>
  <c r="N813" i="17"/>
  <c r="N814" i="17"/>
  <c r="N816" i="17"/>
  <c r="N819" i="17"/>
  <c r="N820" i="17"/>
  <c r="N821" i="17"/>
  <c r="N828" i="17"/>
  <c r="N831" i="17"/>
  <c r="N832" i="17"/>
  <c r="N833" i="17"/>
  <c r="N834" i="17"/>
  <c r="N835" i="17"/>
  <c r="N840" i="17"/>
  <c r="N843" i="17"/>
  <c r="N844" i="17"/>
  <c r="N846" i="17"/>
  <c r="N847" i="17"/>
  <c r="N849" i="17"/>
  <c r="N858" i="17"/>
  <c r="N859" i="17"/>
  <c r="N861" i="17"/>
  <c r="N862" i="17"/>
  <c r="N870" i="17"/>
  <c r="N873" i="17"/>
  <c r="N874" i="17"/>
  <c r="N876" i="17"/>
  <c r="N879" i="17"/>
  <c r="N885" i="17"/>
  <c r="N886" i="17"/>
  <c r="N888" i="17"/>
  <c r="N891" i="17"/>
  <c r="N892" i="17"/>
  <c r="N897" i="17"/>
  <c r="N899" i="17"/>
  <c r="N900" i="17"/>
  <c r="N901" i="17"/>
  <c r="N902" i="17"/>
  <c r="N903" i="17"/>
  <c r="N904" i="17"/>
  <c r="N909" i="17"/>
  <c r="N912" i="17"/>
  <c r="N913" i="17"/>
  <c r="N915" i="17"/>
  <c r="N916" i="17"/>
  <c r="N921" i="17"/>
  <c r="N923" i="17"/>
  <c r="N924" i="17"/>
  <c r="N925" i="17"/>
  <c r="N927" i="17"/>
  <c r="N928" i="17"/>
  <c r="N933" i="17"/>
  <c r="N936" i="17"/>
  <c r="N937" i="17"/>
  <c r="N938" i="17"/>
  <c r="N939" i="17"/>
  <c r="N940" i="17"/>
  <c r="N945" i="17"/>
  <c r="N947" i="17"/>
  <c r="N948" i="17"/>
  <c r="N949" i="17"/>
  <c r="N951" i="17"/>
  <c r="N952" i="17"/>
  <c r="N957" i="17"/>
  <c r="N959" i="17"/>
  <c r="N960" i="17"/>
  <c r="N961" i="17"/>
  <c r="N962" i="17"/>
  <c r="N963" i="17"/>
  <c r="N964" i="17"/>
  <c r="N969" i="17"/>
  <c r="N972" i="17"/>
  <c r="N973" i="17"/>
  <c r="N975" i="17"/>
  <c r="N976" i="17"/>
  <c r="N981" i="17"/>
  <c r="N984" i="17"/>
  <c r="N985" i="17"/>
  <c r="N986" i="17"/>
  <c r="N987" i="17"/>
  <c r="N988" i="17"/>
  <c r="N993" i="17"/>
  <c r="N996" i="17"/>
  <c r="N997" i="17"/>
  <c r="N998" i="17"/>
  <c r="N999" i="17"/>
  <c r="N1000" i="17"/>
  <c r="I3" i="17"/>
  <c r="N3" i="17" s="1"/>
  <c r="J3" i="17"/>
  <c r="O3" i="17" s="1"/>
  <c r="K3" i="17"/>
  <c r="L3" i="17"/>
  <c r="M3" i="17" s="1"/>
  <c r="I4" i="17"/>
  <c r="N4" i="17" s="1"/>
  <c r="J4" i="17"/>
  <c r="O4" i="17" s="1"/>
  <c r="K4" i="17"/>
  <c r="L4" i="17"/>
  <c r="M4" i="17" s="1"/>
  <c r="I5" i="17"/>
  <c r="N5" i="17" s="1"/>
  <c r="J5" i="17"/>
  <c r="O5" i="17" s="1"/>
  <c r="K5" i="17"/>
  <c r="L5" i="17"/>
  <c r="M5" i="17" s="1"/>
  <c r="I6" i="17"/>
  <c r="J6" i="17"/>
  <c r="O6" i="17" s="1"/>
  <c r="K6" i="17"/>
  <c r="L6" i="17"/>
  <c r="M6" i="17" s="1"/>
  <c r="I7" i="17"/>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J15" i="17"/>
  <c r="O15" i="17" s="1"/>
  <c r="K15" i="17"/>
  <c r="L15" i="17"/>
  <c r="M15" i="17" s="1"/>
  <c r="I16" i="17"/>
  <c r="J16" i="17"/>
  <c r="O16" i="17" s="1"/>
  <c r="K16" i="17"/>
  <c r="L16" i="17"/>
  <c r="M16" i="17" s="1"/>
  <c r="I17" i="17"/>
  <c r="J17" i="17"/>
  <c r="O17" i="17" s="1"/>
  <c r="K17" i="17"/>
  <c r="L17" i="17"/>
  <c r="M17" i="17" s="1"/>
  <c r="I18" i="17"/>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J33" i="17"/>
  <c r="K33" i="17"/>
  <c r="L33" i="17"/>
  <c r="M33" i="17" s="1"/>
  <c r="I34" i="17"/>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J39" i="17"/>
  <c r="O39" i="17" s="1"/>
  <c r="K39" i="17"/>
  <c r="L39" i="17"/>
  <c r="M39" i="17" s="1"/>
  <c r="I40" i="17"/>
  <c r="N40" i="17" s="1"/>
  <c r="J40" i="17"/>
  <c r="O40" i="17" s="1"/>
  <c r="K40" i="17"/>
  <c r="L40" i="17"/>
  <c r="M40" i="17" s="1"/>
  <c r="I41" i="17"/>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K51" i="17"/>
  <c r="L51" i="17"/>
  <c r="M51" i="17" s="1"/>
  <c r="I52" i="17"/>
  <c r="N52" i="17" s="1"/>
  <c r="J52" i="17"/>
  <c r="O52" i="17" s="1"/>
  <c r="K52" i="17"/>
  <c r="L52" i="17"/>
  <c r="M52" i="17" s="1"/>
  <c r="I53" i="17"/>
  <c r="N53" i="17" s="1"/>
  <c r="J53" i="17"/>
  <c r="O53" i="17" s="1"/>
  <c r="K53" i="17"/>
  <c r="L53" i="17"/>
  <c r="I54" i="17"/>
  <c r="J54" i="17"/>
  <c r="O54" i="17" s="1"/>
  <c r="K54" i="17"/>
  <c r="L54" i="17"/>
  <c r="M54" i="17" s="1"/>
  <c r="I55" i="17"/>
  <c r="J55" i="17"/>
  <c r="K55" i="17"/>
  <c r="L55" i="17"/>
  <c r="M55" i="17" s="1"/>
  <c r="I56" i="17"/>
  <c r="J56" i="17"/>
  <c r="O56" i="17" s="1"/>
  <c r="K56" i="17"/>
  <c r="L56" i="17"/>
  <c r="M56" i="17" s="1"/>
  <c r="I57" i="17"/>
  <c r="J57" i="17"/>
  <c r="O57" i="17" s="1"/>
  <c r="K57" i="17"/>
  <c r="L57" i="17"/>
  <c r="M57" i="17" s="1"/>
  <c r="I58" i="17"/>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I63" i="17"/>
  <c r="J63" i="17"/>
  <c r="O63" i="17" s="1"/>
  <c r="K63" i="17"/>
  <c r="L63" i="17"/>
  <c r="M63" i="17" s="1"/>
  <c r="I64" i="17"/>
  <c r="N64" i="17" s="1"/>
  <c r="J64" i="17"/>
  <c r="O64" i="17" s="1"/>
  <c r="K64" i="17"/>
  <c r="L64" i="17"/>
  <c r="M64" i="17" s="1"/>
  <c r="I65" i="17"/>
  <c r="N65" i="17" s="1"/>
  <c r="J65" i="17"/>
  <c r="K65" i="17"/>
  <c r="L65" i="17"/>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K69" i="17"/>
  <c r="L69" i="17"/>
  <c r="M69" i="17" s="1"/>
  <c r="I70" i="17"/>
  <c r="N70" i="17" s="1"/>
  <c r="J70" i="17"/>
  <c r="K70" i="17"/>
  <c r="L70" i="17"/>
  <c r="M70" i="17" s="1"/>
  <c r="I71" i="17"/>
  <c r="N71" i="17" s="1"/>
  <c r="J71" i="17"/>
  <c r="O71" i="17" s="1"/>
  <c r="K71" i="17"/>
  <c r="L71" i="17"/>
  <c r="M71" i="17" s="1"/>
  <c r="I72" i="17"/>
  <c r="J72" i="17"/>
  <c r="O72" i="17" s="1"/>
  <c r="K72" i="17"/>
  <c r="L72" i="17"/>
  <c r="M72" i="17" s="1"/>
  <c r="I73" i="17"/>
  <c r="J73" i="17"/>
  <c r="O73" i="17" s="1"/>
  <c r="K73" i="17"/>
  <c r="L73" i="17"/>
  <c r="M73" i="17" s="1"/>
  <c r="I74" i="17"/>
  <c r="N74" i="17" s="1"/>
  <c r="J74" i="17"/>
  <c r="O74" i="17" s="1"/>
  <c r="K74" i="17"/>
  <c r="L74" i="17"/>
  <c r="M74" i="17" s="1"/>
  <c r="I75" i="17"/>
  <c r="J75" i="17"/>
  <c r="O75" i="17" s="1"/>
  <c r="K75" i="17"/>
  <c r="L75" i="17"/>
  <c r="M75" i="17" s="1"/>
  <c r="I76" i="17"/>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J82" i="17"/>
  <c r="O82" i="17" s="1"/>
  <c r="K82" i="17"/>
  <c r="L82" i="17"/>
  <c r="M82" i="17" s="1"/>
  <c r="I83" i="17"/>
  <c r="J83" i="17"/>
  <c r="O83" i="17" s="1"/>
  <c r="K83" i="17"/>
  <c r="L83" i="17"/>
  <c r="M83" i="17" s="1"/>
  <c r="I84" i="17"/>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M89" i="17" s="1"/>
  <c r="I90" i="17"/>
  <c r="J90" i="17"/>
  <c r="O90" i="17" s="1"/>
  <c r="K90" i="17"/>
  <c r="L90" i="17"/>
  <c r="M90" i="17" s="1"/>
  <c r="I91" i="17"/>
  <c r="N91" i="17" s="1"/>
  <c r="J91" i="17"/>
  <c r="O91" i="17" s="1"/>
  <c r="K91" i="17"/>
  <c r="L91" i="17"/>
  <c r="M91" i="17" s="1"/>
  <c r="I92" i="17"/>
  <c r="N92" i="17" s="1"/>
  <c r="J92" i="17"/>
  <c r="O92" i="17" s="1"/>
  <c r="K92" i="17"/>
  <c r="L92" i="17"/>
  <c r="M92" i="17" s="1"/>
  <c r="I93" i="17"/>
  <c r="J93" i="17"/>
  <c r="O93" i="17" s="1"/>
  <c r="K93" i="17"/>
  <c r="L93" i="17"/>
  <c r="M93" i="17" s="1"/>
  <c r="I94" i="17"/>
  <c r="N94" i="17" s="1"/>
  <c r="J94" i="17"/>
  <c r="O94" i="17" s="1"/>
  <c r="K94" i="17"/>
  <c r="L94" i="17"/>
  <c r="M94" i="17" s="1"/>
  <c r="I95" i="17"/>
  <c r="N95" i="17" s="1"/>
  <c r="J95" i="17"/>
  <c r="O95" i="17" s="1"/>
  <c r="K95" i="17"/>
  <c r="L95" i="17"/>
  <c r="M95" i="17" s="1"/>
  <c r="I96" i="17"/>
  <c r="N96" i="17" s="1"/>
  <c r="J96" i="17"/>
  <c r="K96" i="17"/>
  <c r="L96" i="17"/>
  <c r="M96" i="17" s="1"/>
  <c r="I97" i="17"/>
  <c r="N97" i="17" s="1"/>
  <c r="J97" i="17"/>
  <c r="O97" i="17" s="1"/>
  <c r="K97" i="17"/>
  <c r="L97" i="17"/>
  <c r="M97" i="17" s="1"/>
  <c r="I98" i="17"/>
  <c r="N98" i="17" s="1"/>
  <c r="J98" i="17"/>
  <c r="O98" i="17" s="1"/>
  <c r="K98" i="17"/>
  <c r="L98" i="17"/>
  <c r="I99" i="17"/>
  <c r="J99" i="17"/>
  <c r="O99" i="17" s="1"/>
  <c r="K99" i="17"/>
  <c r="L99" i="17"/>
  <c r="M99" i="17" s="1"/>
  <c r="I100" i="17"/>
  <c r="J100" i="17"/>
  <c r="K100" i="17"/>
  <c r="L100" i="17"/>
  <c r="M100" i="17" s="1"/>
  <c r="I101" i="17"/>
  <c r="N101" i="17" s="1"/>
  <c r="J101" i="17"/>
  <c r="O101" i="17" s="1"/>
  <c r="K101" i="17"/>
  <c r="L101" i="17"/>
  <c r="M101" i="17" s="1"/>
  <c r="I102" i="17"/>
  <c r="J102" i="17"/>
  <c r="O102" i="17" s="1"/>
  <c r="K102" i="17"/>
  <c r="L102" i="17"/>
  <c r="I103" i="17"/>
  <c r="J103" i="17"/>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J117" i="17"/>
  <c r="O117" i="17" s="1"/>
  <c r="K117" i="17"/>
  <c r="L117" i="17"/>
  <c r="M117" i="17" s="1"/>
  <c r="I118" i="17"/>
  <c r="N118" i="17" s="1"/>
  <c r="J118" i="17"/>
  <c r="O118" i="17" s="1"/>
  <c r="K118" i="17"/>
  <c r="L118" i="17"/>
  <c r="M118" i="17" s="1"/>
  <c r="I119" i="17"/>
  <c r="J119" i="17"/>
  <c r="O119" i="17" s="1"/>
  <c r="K119" i="17"/>
  <c r="L119" i="17"/>
  <c r="M119" i="17" s="1"/>
  <c r="I120" i="17"/>
  <c r="J120" i="17"/>
  <c r="O120" i="17" s="1"/>
  <c r="K120" i="17"/>
  <c r="L120" i="17"/>
  <c r="M120" i="17" s="1"/>
  <c r="I121" i="17"/>
  <c r="J121" i="17"/>
  <c r="O121" i="17" s="1"/>
  <c r="K121" i="17"/>
  <c r="L121" i="17"/>
  <c r="M121" i="17" s="1"/>
  <c r="I122" i="17"/>
  <c r="N122" i="17" s="1"/>
  <c r="J122" i="17"/>
  <c r="O122" i="17" s="1"/>
  <c r="K122" i="17"/>
  <c r="L122" i="17"/>
  <c r="M122" i="17" s="1"/>
  <c r="I123" i="17"/>
  <c r="N123" i="17" s="1"/>
  <c r="J123" i="17"/>
  <c r="K123" i="17"/>
  <c r="L123" i="17"/>
  <c r="M123" i="17" s="1"/>
  <c r="I124" i="17"/>
  <c r="N124" i="17" s="1"/>
  <c r="J124" i="17"/>
  <c r="O124" i="17" s="1"/>
  <c r="K124" i="17"/>
  <c r="L124" i="17"/>
  <c r="M124" i="17" s="1"/>
  <c r="I125" i="17"/>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J135" i="17"/>
  <c r="K135" i="17"/>
  <c r="L135" i="17"/>
  <c r="M135" i="17" s="1"/>
  <c r="I136" i="17"/>
  <c r="J136" i="17"/>
  <c r="O136" i="17" s="1"/>
  <c r="K136" i="17"/>
  <c r="L136" i="17"/>
  <c r="M136" i="17" s="1"/>
  <c r="I137" i="17"/>
  <c r="N137" i="17" s="1"/>
  <c r="J137" i="17"/>
  <c r="O137" i="17" s="1"/>
  <c r="K137" i="17"/>
  <c r="L137" i="17"/>
  <c r="I138" i="17"/>
  <c r="N138" i="17" s="1"/>
  <c r="J138" i="17"/>
  <c r="O138" i="17" s="1"/>
  <c r="K138" i="17"/>
  <c r="L138" i="17"/>
  <c r="I139" i="17"/>
  <c r="J139" i="17"/>
  <c r="K139" i="17"/>
  <c r="L139" i="17"/>
  <c r="I140" i="17"/>
  <c r="N140" i="17" s="1"/>
  <c r="J140" i="17"/>
  <c r="O140" i="17" s="1"/>
  <c r="K140" i="17"/>
  <c r="L140" i="17"/>
  <c r="M140" i="17" s="1"/>
  <c r="I141" i="17"/>
  <c r="J141" i="17"/>
  <c r="O141" i="17" s="1"/>
  <c r="K141" i="17"/>
  <c r="L141" i="17"/>
  <c r="M141" i="17" s="1"/>
  <c r="I142" i="17"/>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K153" i="17"/>
  <c r="L153" i="17"/>
  <c r="I154" i="17"/>
  <c r="N154" i="17" s="1"/>
  <c r="J154" i="17"/>
  <c r="O154" i="17" s="1"/>
  <c r="K154" i="17"/>
  <c r="L154" i="17"/>
  <c r="M154" i="17" s="1"/>
  <c r="I155" i="17"/>
  <c r="N155" i="17" s="1"/>
  <c r="J155" i="17"/>
  <c r="O155" i="17" s="1"/>
  <c r="K155" i="17"/>
  <c r="L155" i="17"/>
  <c r="M155" i="17" s="1"/>
  <c r="I156" i="17"/>
  <c r="J156" i="17"/>
  <c r="O156" i="17" s="1"/>
  <c r="K156" i="17"/>
  <c r="L156" i="17"/>
  <c r="M156" i="17" s="1"/>
  <c r="I157" i="17"/>
  <c r="N157" i="17" s="1"/>
  <c r="J157" i="17"/>
  <c r="O157" i="17" s="1"/>
  <c r="K157" i="17"/>
  <c r="L157" i="17"/>
  <c r="M157" i="17" s="1"/>
  <c r="I158" i="17"/>
  <c r="N158" i="17" s="1"/>
  <c r="J158" i="17"/>
  <c r="O158" i="17" s="1"/>
  <c r="K158" i="17"/>
  <c r="L158" i="17"/>
  <c r="M158" i="17" s="1"/>
  <c r="I159" i="17"/>
  <c r="J159" i="17"/>
  <c r="O159" i="17" s="1"/>
  <c r="K159" i="17"/>
  <c r="L159" i="17"/>
  <c r="M159" i="17" s="1"/>
  <c r="I160" i="17"/>
  <c r="J160" i="17"/>
  <c r="O160" i="17" s="1"/>
  <c r="K160" i="17"/>
  <c r="L160" i="17"/>
  <c r="M160" i="17" s="1"/>
  <c r="I161" i="17"/>
  <c r="N161" i="17" s="1"/>
  <c r="J161" i="17"/>
  <c r="O161" i="17" s="1"/>
  <c r="K161" i="17"/>
  <c r="L161" i="17"/>
  <c r="M161" i="17" s="1"/>
  <c r="I162" i="17"/>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K165" i="17"/>
  <c r="L165" i="17"/>
  <c r="M165" i="17" s="1"/>
  <c r="I166" i="17"/>
  <c r="N166" i="17" s="1"/>
  <c r="J166" i="17"/>
  <c r="K166" i="17"/>
  <c r="L166" i="17"/>
  <c r="M166" i="17" s="1"/>
  <c r="I167" i="17"/>
  <c r="J167" i="17"/>
  <c r="O167" i="17" s="1"/>
  <c r="K167" i="17"/>
  <c r="L167" i="17"/>
  <c r="M167" i="17" s="1"/>
  <c r="I168" i="17"/>
  <c r="N168" i="17" s="1"/>
  <c r="J168" i="17"/>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J174" i="17"/>
  <c r="O174" i="17" s="1"/>
  <c r="K174" i="17"/>
  <c r="L174" i="17"/>
  <c r="M174" i="17" s="1"/>
  <c r="I175" i="17"/>
  <c r="N175" i="17" s="1"/>
  <c r="J175" i="17"/>
  <c r="O175" i="17" s="1"/>
  <c r="K175" i="17"/>
  <c r="L175" i="17"/>
  <c r="M175" i="17" s="1"/>
  <c r="I176" i="17"/>
  <c r="N176" i="17" s="1"/>
  <c r="J176" i="17"/>
  <c r="O176" i="17" s="1"/>
  <c r="K176" i="17"/>
  <c r="L176" i="17"/>
  <c r="M176" i="17" s="1"/>
  <c r="I177" i="17"/>
  <c r="J177" i="17"/>
  <c r="O177" i="17" s="1"/>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J186" i="17"/>
  <c r="O186" i="17" s="1"/>
  <c r="K186" i="17"/>
  <c r="L186" i="17"/>
  <c r="M186" i="17" s="1"/>
  <c r="I187" i="17"/>
  <c r="J187" i="17"/>
  <c r="O187" i="17" s="1"/>
  <c r="K187" i="17"/>
  <c r="L187" i="17"/>
  <c r="M187" i="17" s="1"/>
  <c r="I188" i="17"/>
  <c r="N188" i="17" s="1"/>
  <c r="J188" i="17"/>
  <c r="O188" i="17" s="1"/>
  <c r="K188" i="17"/>
  <c r="L188" i="17"/>
  <c r="M188" i="17" s="1"/>
  <c r="I189" i="17"/>
  <c r="N189" i="17" s="1"/>
  <c r="J189" i="17"/>
  <c r="K189" i="17"/>
  <c r="L189" i="17"/>
  <c r="M189" i="17" s="1"/>
  <c r="I190" i="17"/>
  <c r="N190" i="17" s="1"/>
  <c r="J190" i="17"/>
  <c r="K190" i="17"/>
  <c r="L190" i="17"/>
  <c r="M190" i="17" s="1"/>
  <c r="I191" i="17"/>
  <c r="N191" i="17" s="1"/>
  <c r="J191" i="17"/>
  <c r="O191" i="17" s="1"/>
  <c r="K191" i="17"/>
  <c r="L191" i="17"/>
  <c r="M191" i="17" s="1"/>
  <c r="I192" i="17"/>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J198" i="17"/>
  <c r="O198" i="17" s="1"/>
  <c r="K198" i="17"/>
  <c r="L198" i="17"/>
  <c r="M198" i="17" s="1"/>
  <c r="I199" i="17"/>
  <c r="N199" i="17" s="1"/>
  <c r="J199" i="17"/>
  <c r="O199" i="17" s="1"/>
  <c r="K199" i="17"/>
  <c r="L199" i="17"/>
  <c r="M199" i="17" s="1"/>
  <c r="I200" i="17"/>
  <c r="N200" i="17" s="1"/>
  <c r="J200" i="17"/>
  <c r="K200" i="17"/>
  <c r="L200" i="17"/>
  <c r="M200" i="17" s="1"/>
  <c r="I201" i="17"/>
  <c r="J201" i="17"/>
  <c r="O201" i="17" s="1"/>
  <c r="K201" i="17"/>
  <c r="L201" i="17"/>
  <c r="I202" i="17"/>
  <c r="J202" i="17"/>
  <c r="O202" i="17" s="1"/>
  <c r="K202" i="17"/>
  <c r="L202" i="17"/>
  <c r="M202" i="17" s="1"/>
  <c r="I203" i="17"/>
  <c r="J203" i="17"/>
  <c r="K203" i="17"/>
  <c r="L203" i="17"/>
  <c r="M203" i="17" s="1"/>
  <c r="I204" i="17"/>
  <c r="J204" i="17"/>
  <c r="K204" i="17"/>
  <c r="L204" i="17"/>
  <c r="I205" i="17"/>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I219" i="17"/>
  <c r="J219" i="17"/>
  <c r="O219" i="17" s="1"/>
  <c r="K219" i="17"/>
  <c r="L219" i="17"/>
  <c r="M219" i="17" s="1"/>
  <c r="I220" i="17"/>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J225" i="17"/>
  <c r="K225" i="17"/>
  <c r="L225" i="17"/>
  <c r="M225" i="17" s="1"/>
  <c r="I226" i="17"/>
  <c r="J226" i="17"/>
  <c r="O226" i="17" s="1"/>
  <c r="K226" i="17"/>
  <c r="L226" i="17"/>
  <c r="M226" i="17" s="1"/>
  <c r="I227" i="17"/>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K231" i="17"/>
  <c r="L231" i="17"/>
  <c r="M231" i="17" s="1"/>
  <c r="I232" i="17"/>
  <c r="N232" i="17" s="1"/>
  <c r="J232" i="17"/>
  <c r="O232" i="17" s="1"/>
  <c r="K232" i="17"/>
  <c r="L232" i="17"/>
  <c r="M232" i="17" s="1"/>
  <c r="I233" i="17"/>
  <c r="N233" i="17" s="1"/>
  <c r="J233" i="17"/>
  <c r="O233" i="17" s="1"/>
  <c r="K233" i="17"/>
  <c r="L233" i="17"/>
  <c r="M233" i="17" s="1"/>
  <c r="I234" i="17"/>
  <c r="N234" i="17" s="1"/>
  <c r="J234" i="17"/>
  <c r="K234" i="17"/>
  <c r="L234" i="17"/>
  <c r="I235" i="17"/>
  <c r="N235" i="17" s="1"/>
  <c r="J235" i="17"/>
  <c r="O235" i="17" s="1"/>
  <c r="K235" i="17"/>
  <c r="L235" i="17"/>
  <c r="I236" i="17"/>
  <c r="N236" i="17" s="1"/>
  <c r="J236" i="17"/>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J240" i="17"/>
  <c r="O240" i="17" s="1"/>
  <c r="K240" i="17"/>
  <c r="L240" i="17"/>
  <c r="M240" i="17" s="1"/>
  <c r="I241" i="17"/>
  <c r="J241" i="17"/>
  <c r="O241" i="17" s="1"/>
  <c r="K241" i="17"/>
  <c r="L241" i="17"/>
  <c r="M241" i="17" s="1"/>
  <c r="I242" i="17"/>
  <c r="N242" i="17" s="1"/>
  <c r="J242" i="17"/>
  <c r="O242" i="17" s="1"/>
  <c r="K242" i="17"/>
  <c r="L242" i="17"/>
  <c r="M242" i="17" s="1"/>
  <c r="I243" i="17"/>
  <c r="J243" i="17"/>
  <c r="O243" i="17" s="1"/>
  <c r="K243" i="17"/>
  <c r="L243" i="17"/>
  <c r="M243" i="17" s="1"/>
  <c r="I244" i="17"/>
  <c r="J244" i="17"/>
  <c r="O244" i="17" s="1"/>
  <c r="K244" i="17"/>
  <c r="L244" i="17"/>
  <c r="M244" i="17" s="1"/>
  <c r="I245" i="17"/>
  <c r="J245" i="17"/>
  <c r="O245" i="17" s="1"/>
  <c r="K245" i="17"/>
  <c r="L245" i="17"/>
  <c r="M245" i="17" s="1"/>
  <c r="I246" i="17"/>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J258" i="17"/>
  <c r="O258" i="17" s="1"/>
  <c r="K258" i="17"/>
  <c r="L258" i="17"/>
  <c r="M258" i="17" s="1"/>
  <c r="I259" i="17"/>
  <c r="J259" i="17"/>
  <c r="O259" i="17" s="1"/>
  <c r="K259" i="17"/>
  <c r="L259" i="17"/>
  <c r="M259" i="17" s="1"/>
  <c r="I260" i="17"/>
  <c r="N260" i="17" s="1"/>
  <c r="J260" i="17"/>
  <c r="O260" i="17" s="1"/>
  <c r="K260" i="17"/>
  <c r="L260" i="17"/>
  <c r="M260" i="17" s="1"/>
  <c r="I261" i="17"/>
  <c r="J261" i="17"/>
  <c r="O261" i="17" s="1"/>
  <c r="K261" i="17"/>
  <c r="L261" i="17"/>
  <c r="M261" i="17" s="1"/>
  <c r="I262" i="17"/>
  <c r="N262" i="17" s="1"/>
  <c r="J262" i="17"/>
  <c r="K262" i="17"/>
  <c r="L262" i="17"/>
  <c r="M262" i="17" s="1"/>
  <c r="I263" i="17"/>
  <c r="N263" i="17" s="1"/>
  <c r="J263" i="17"/>
  <c r="O263" i="17" s="1"/>
  <c r="K263" i="17"/>
  <c r="L263" i="17"/>
  <c r="M263" i="17" s="1"/>
  <c r="I264" i="17"/>
  <c r="J264" i="17"/>
  <c r="O264" i="17" s="1"/>
  <c r="K264" i="17"/>
  <c r="L264" i="17"/>
  <c r="I265" i="17"/>
  <c r="N265" i="17" s="1"/>
  <c r="J265" i="17"/>
  <c r="O265" i="17" s="1"/>
  <c r="K265" i="17"/>
  <c r="L265" i="17"/>
  <c r="M265" i="17" s="1"/>
  <c r="I266" i="17"/>
  <c r="N266" i="17" s="1"/>
  <c r="J266" i="17"/>
  <c r="O266" i="17" s="1"/>
  <c r="K266" i="17"/>
  <c r="L266" i="17"/>
  <c r="I267" i="17"/>
  <c r="N267" i="17" s="1"/>
  <c r="J267" i="17"/>
  <c r="K267" i="17"/>
  <c r="L267" i="17"/>
  <c r="M267" i="17" s="1"/>
  <c r="I268" i="17"/>
  <c r="N268" i="17" s="1"/>
  <c r="J268" i="17"/>
  <c r="O268" i="17" s="1"/>
  <c r="K268" i="17"/>
  <c r="L268" i="17"/>
  <c r="M268" i="17" s="1"/>
  <c r="I269" i="17"/>
  <c r="N269" i="17" s="1"/>
  <c r="J269" i="17"/>
  <c r="O269" i="17" s="1"/>
  <c r="K269" i="17"/>
  <c r="L269" i="17"/>
  <c r="M269" i="17" s="1"/>
  <c r="I270" i="17"/>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I275" i="17"/>
  <c r="N275" i="17" s="1"/>
  <c r="J275" i="17"/>
  <c r="O275" i="17" s="1"/>
  <c r="K275" i="17"/>
  <c r="L275" i="17"/>
  <c r="M275" i="17" s="1"/>
  <c r="I276" i="17"/>
  <c r="J276" i="17"/>
  <c r="O276" i="17" s="1"/>
  <c r="K276" i="17"/>
  <c r="L276" i="17"/>
  <c r="M276" i="17" s="1"/>
  <c r="I277" i="17"/>
  <c r="N277" i="17" s="1"/>
  <c r="J277" i="17"/>
  <c r="O277" i="17" s="1"/>
  <c r="K277" i="17"/>
  <c r="L277" i="17"/>
  <c r="M277" i="17" s="1"/>
  <c r="I278" i="17"/>
  <c r="N278" i="17" s="1"/>
  <c r="J278" i="17"/>
  <c r="O278" i="17" s="1"/>
  <c r="K278" i="17"/>
  <c r="L278" i="17"/>
  <c r="I279" i="17"/>
  <c r="J279" i="17"/>
  <c r="O279" i="17" s="1"/>
  <c r="K279" i="17"/>
  <c r="L279" i="17"/>
  <c r="M279" i="17" s="1"/>
  <c r="I280" i="17"/>
  <c r="N280" i="17" s="1"/>
  <c r="J280" i="17"/>
  <c r="O280" i="17" s="1"/>
  <c r="K280" i="17"/>
  <c r="L280" i="17"/>
  <c r="M280" i="17" s="1"/>
  <c r="I281" i="17"/>
  <c r="N281" i="17" s="1"/>
  <c r="J281" i="17"/>
  <c r="O281" i="17" s="1"/>
  <c r="K281" i="17"/>
  <c r="L281" i="17"/>
  <c r="M281" i="17" s="1"/>
  <c r="I282" i="17"/>
  <c r="J282" i="17"/>
  <c r="O282" i="17" s="1"/>
  <c r="K282" i="17"/>
  <c r="L282" i="17"/>
  <c r="M282" i="17" s="1"/>
  <c r="I283" i="17"/>
  <c r="J283" i="17"/>
  <c r="O283" i="17" s="1"/>
  <c r="K283" i="17"/>
  <c r="L283" i="17"/>
  <c r="M283" i="17" s="1"/>
  <c r="I284" i="17"/>
  <c r="N284" i="17" s="1"/>
  <c r="J284" i="17"/>
  <c r="O284" i="17" s="1"/>
  <c r="K284" i="17"/>
  <c r="L284" i="17"/>
  <c r="M284" i="17" s="1"/>
  <c r="I285" i="17"/>
  <c r="N285" i="17" s="1"/>
  <c r="J285" i="17"/>
  <c r="O285" i="17" s="1"/>
  <c r="K285" i="17"/>
  <c r="L285" i="17"/>
  <c r="M285" i="17" s="1"/>
  <c r="I286" i="17"/>
  <c r="J286" i="17"/>
  <c r="O286" i="17" s="1"/>
  <c r="K286" i="17"/>
  <c r="L286" i="17"/>
  <c r="M286" i="17" s="1"/>
  <c r="I287" i="17"/>
  <c r="N287" i="17" s="1"/>
  <c r="J287" i="17"/>
  <c r="O287" i="17" s="1"/>
  <c r="K287" i="17"/>
  <c r="L287" i="17"/>
  <c r="M287" i="17" s="1"/>
  <c r="I288" i="17"/>
  <c r="N288" i="17" s="1"/>
  <c r="J288" i="17"/>
  <c r="K288" i="17"/>
  <c r="L288" i="17"/>
  <c r="M288" i="17" s="1"/>
  <c r="I289" i="17"/>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K292" i="17"/>
  <c r="L292" i="17"/>
  <c r="M292" i="17" s="1"/>
  <c r="I293" i="17"/>
  <c r="N293" i="17" s="1"/>
  <c r="J293" i="17"/>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J304" i="17"/>
  <c r="O304" i="17" s="1"/>
  <c r="K304" i="17"/>
  <c r="L304" i="17"/>
  <c r="M304" i="17" s="1"/>
  <c r="I305" i="17"/>
  <c r="J305" i="17"/>
  <c r="O305" i="17" s="1"/>
  <c r="K305" i="17"/>
  <c r="L305" i="17"/>
  <c r="M305" i="17" s="1"/>
  <c r="I306" i="17"/>
  <c r="J306" i="17"/>
  <c r="O306" i="17" s="1"/>
  <c r="K306" i="17"/>
  <c r="L306" i="17"/>
  <c r="M306" i="17" s="1"/>
  <c r="I307" i="17"/>
  <c r="J307" i="17"/>
  <c r="O307" i="17" s="1"/>
  <c r="K307" i="17"/>
  <c r="L307" i="17"/>
  <c r="M307" i="17" s="1"/>
  <c r="I308" i="17"/>
  <c r="N308" i="17" s="1"/>
  <c r="J308" i="17"/>
  <c r="O308" i="17" s="1"/>
  <c r="K308" i="17"/>
  <c r="L308" i="17"/>
  <c r="M308" i="17" s="1"/>
  <c r="I309" i="17"/>
  <c r="N309" i="17" s="1"/>
  <c r="J309" i="17"/>
  <c r="O309" i="17" s="1"/>
  <c r="K309" i="17"/>
  <c r="L309" i="17"/>
  <c r="M309" i="17" s="1"/>
  <c r="I310" i="17"/>
  <c r="J310" i="17"/>
  <c r="O310" i="17" s="1"/>
  <c r="K310" i="17"/>
  <c r="L310" i="17"/>
  <c r="M310" i="17" s="1"/>
  <c r="I311" i="17"/>
  <c r="N311" i="17" s="1"/>
  <c r="J311" i="17"/>
  <c r="O311" i="17" s="1"/>
  <c r="K311" i="17"/>
  <c r="L311" i="17"/>
  <c r="M311" i="17" s="1"/>
  <c r="I312" i="17"/>
  <c r="N312" i="17" s="1"/>
  <c r="J312" i="17"/>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K316" i="17"/>
  <c r="L316" i="17"/>
  <c r="M316" i="17" s="1"/>
  <c r="I317" i="17"/>
  <c r="N317" i="17" s="1"/>
  <c r="J317" i="17"/>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J321" i="17"/>
  <c r="O321" i="17" s="1"/>
  <c r="K321" i="17"/>
  <c r="L321" i="17"/>
  <c r="I322" i="17"/>
  <c r="N322" i="17" s="1"/>
  <c r="J322" i="17"/>
  <c r="O322" i="17" s="1"/>
  <c r="K322" i="17"/>
  <c r="L322" i="17"/>
  <c r="M322" i="17" s="1"/>
  <c r="I323" i="17"/>
  <c r="N323" i="17" s="1"/>
  <c r="J323" i="17"/>
  <c r="O323" i="17" s="1"/>
  <c r="K323" i="17"/>
  <c r="L323" i="17"/>
  <c r="M323" i="17" s="1"/>
  <c r="I324" i="17"/>
  <c r="J324" i="17"/>
  <c r="K324" i="17"/>
  <c r="L324" i="17"/>
  <c r="M324" i="17" s="1"/>
  <c r="I325" i="17"/>
  <c r="J325" i="17"/>
  <c r="O325" i="17" s="1"/>
  <c r="K325" i="17"/>
  <c r="L325" i="17"/>
  <c r="M325" i="17" s="1"/>
  <c r="I326" i="17"/>
  <c r="N326" i="17" s="1"/>
  <c r="J326" i="17"/>
  <c r="O326" i="17" s="1"/>
  <c r="K326" i="17"/>
  <c r="L326" i="17"/>
  <c r="M326" i="17" s="1"/>
  <c r="I327" i="17"/>
  <c r="N327" i="17" s="1"/>
  <c r="J327" i="17"/>
  <c r="K327" i="17"/>
  <c r="L327" i="17"/>
  <c r="M327" i="17" s="1"/>
  <c r="I328" i="17"/>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J342" i="17"/>
  <c r="O342" i="17" s="1"/>
  <c r="K342" i="17"/>
  <c r="L342" i="17"/>
  <c r="M342" i="17" s="1"/>
  <c r="I343" i="17"/>
  <c r="J343" i="17"/>
  <c r="O343" i="17" s="1"/>
  <c r="K343" i="17"/>
  <c r="L343" i="17"/>
  <c r="M343" i="17" s="1"/>
  <c r="I344" i="17"/>
  <c r="J344" i="17"/>
  <c r="O344" i="17" s="1"/>
  <c r="K344" i="17"/>
  <c r="L344" i="17"/>
  <c r="M344" i="17" s="1"/>
  <c r="I345" i="17"/>
  <c r="J345" i="17"/>
  <c r="O345" i="17" s="1"/>
  <c r="K345" i="17"/>
  <c r="L345" i="17"/>
  <c r="I346" i="17"/>
  <c r="J346" i="17"/>
  <c r="O346" i="17" s="1"/>
  <c r="K346" i="17"/>
  <c r="L346" i="17"/>
  <c r="I347" i="17"/>
  <c r="N347" i="17" s="1"/>
  <c r="J347" i="17"/>
  <c r="O347" i="17" s="1"/>
  <c r="K347" i="17"/>
  <c r="L347" i="17"/>
  <c r="M347" i="17" s="1"/>
  <c r="I348" i="17"/>
  <c r="N348" i="17" s="1"/>
  <c r="J348" i="17"/>
  <c r="K348" i="17"/>
  <c r="L348" i="17"/>
  <c r="M348" i="17" s="1"/>
  <c r="I349" i="17"/>
  <c r="N349" i="17" s="1"/>
  <c r="J349" i="17"/>
  <c r="K349" i="17"/>
  <c r="L349" i="17"/>
  <c r="M349" i="17" s="1"/>
  <c r="I350" i="17"/>
  <c r="N350" i="17" s="1"/>
  <c r="J350" i="17"/>
  <c r="O350" i="17" s="1"/>
  <c r="K350" i="17"/>
  <c r="L350" i="17"/>
  <c r="M350" i="17" s="1"/>
  <c r="I351" i="17"/>
  <c r="N351" i="17" s="1"/>
  <c r="J351" i="17"/>
  <c r="O351" i="17" s="1"/>
  <c r="K351" i="17"/>
  <c r="L351" i="17"/>
  <c r="M351" i="17" s="1"/>
  <c r="I352" i="17"/>
  <c r="N352" i="17" s="1"/>
  <c r="J352" i="17"/>
  <c r="K352" i="17"/>
  <c r="L352" i="17"/>
  <c r="M352" i="17" s="1"/>
  <c r="I353" i="17"/>
  <c r="N353" i="17" s="1"/>
  <c r="J353" i="17"/>
  <c r="O353" i="17" s="1"/>
  <c r="K353" i="17"/>
  <c r="L353" i="17"/>
  <c r="M353" i="17" s="1"/>
  <c r="I354" i="17"/>
  <c r="N354" i="17" s="1"/>
  <c r="J354" i="17"/>
  <c r="K354" i="17"/>
  <c r="L354" i="17"/>
  <c r="M354" i="17" s="1"/>
  <c r="I355" i="17"/>
  <c r="N355" i="17" s="1"/>
  <c r="J355" i="17"/>
  <c r="O355" i="17" s="1"/>
  <c r="K355" i="17"/>
  <c r="L355" i="17"/>
  <c r="M355" i="17" s="1"/>
  <c r="I356" i="17"/>
  <c r="N356" i="17" s="1"/>
  <c r="J356" i="17"/>
  <c r="O356" i="17" s="1"/>
  <c r="K356" i="17"/>
  <c r="L356" i="17"/>
  <c r="M356" i="17" s="1"/>
  <c r="I357" i="17"/>
  <c r="J357" i="17"/>
  <c r="O357" i="17" s="1"/>
  <c r="K357" i="17"/>
  <c r="L357" i="17"/>
  <c r="M357" i="17" s="1"/>
  <c r="I358" i="17"/>
  <c r="J358" i="17"/>
  <c r="O358" i="17" s="1"/>
  <c r="K358" i="17"/>
  <c r="L358" i="17"/>
  <c r="M358" i="17" s="1"/>
  <c r="I359" i="17"/>
  <c r="N359" i="17" s="1"/>
  <c r="J359" i="17"/>
  <c r="O359" i="17" s="1"/>
  <c r="K359" i="17"/>
  <c r="L359" i="17"/>
  <c r="M359" i="17" s="1"/>
  <c r="I360" i="17"/>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K369" i="17"/>
  <c r="L369" i="17"/>
  <c r="M369" i="17" s="1"/>
  <c r="I370" i="17"/>
  <c r="N370" i="17" s="1"/>
  <c r="J370" i="17"/>
  <c r="O370" i="17" s="1"/>
  <c r="K370" i="17"/>
  <c r="L370" i="17"/>
  <c r="M370" i="17" s="1"/>
  <c r="I371" i="17"/>
  <c r="N371" i="17" s="1"/>
  <c r="J371" i="17"/>
  <c r="K371" i="17"/>
  <c r="L371" i="17"/>
  <c r="M371" i="17" s="1"/>
  <c r="I372" i="17"/>
  <c r="N372" i="17" s="1"/>
  <c r="J372" i="17"/>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I377" i="17"/>
  <c r="N377" i="17" s="1"/>
  <c r="J377" i="17"/>
  <c r="O377" i="17" s="1"/>
  <c r="K377" i="17"/>
  <c r="L377" i="17"/>
  <c r="I378" i="17"/>
  <c r="J378" i="17"/>
  <c r="O378" i="17" s="1"/>
  <c r="K378" i="17"/>
  <c r="L378" i="17"/>
  <c r="I379" i="17"/>
  <c r="J379" i="17"/>
  <c r="O379" i="17" s="1"/>
  <c r="K379" i="17"/>
  <c r="L379" i="17"/>
  <c r="M379" i="17" s="1"/>
  <c r="I380" i="17"/>
  <c r="J380" i="17"/>
  <c r="O380" i="17" s="1"/>
  <c r="K380" i="17"/>
  <c r="L380" i="17"/>
  <c r="M380" i="17" s="1"/>
  <c r="I381" i="17"/>
  <c r="N381" i="17" s="1"/>
  <c r="J381" i="17"/>
  <c r="K381" i="17"/>
  <c r="L381" i="17"/>
  <c r="M381" i="17" s="1"/>
  <c r="I382" i="17"/>
  <c r="N382" i="17" s="1"/>
  <c r="J382" i="17"/>
  <c r="O382" i="17" s="1"/>
  <c r="K382" i="17"/>
  <c r="L382" i="17"/>
  <c r="M382" i="17" s="1"/>
  <c r="I383" i="17"/>
  <c r="N383" i="17" s="1"/>
  <c r="J383" i="17"/>
  <c r="O383" i="17" s="1"/>
  <c r="K383" i="17"/>
  <c r="L383" i="17"/>
  <c r="M383" i="17" s="1"/>
  <c r="I384" i="17"/>
  <c r="J384" i="17"/>
  <c r="K384" i="17"/>
  <c r="L384" i="17"/>
  <c r="M384" i="17" s="1"/>
  <c r="I385" i="17"/>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J400" i="17"/>
  <c r="O400" i="17" s="1"/>
  <c r="K400" i="17"/>
  <c r="L400" i="17"/>
  <c r="M400" i="17" s="1"/>
  <c r="I401" i="17"/>
  <c r="N401" i="17" s="1"/>
  <c r="J401" i="17"/>
  <c r="O401" i="17" s="1"/>
  <c r="K401" i="17"/>
  <c r="L401" i="17"/>
  <c r="M401" i="17" s="1"/>
  <c r="I402" i="17"/>
  <c r="N402" i="17" s="1"/>
  <c r="J402" i="17"/>
  <c r="K402" i="17"/>
  <c r="L402" i="17"/>
  <c r="M402" i="17" s="1"/>
  <c r="I403" i="17"/>
  <c r="J403" i="17"/>
  <c r="O403" i="17" s="1"/>
  <c r="K403" i="17"/>
  <c r="L403" i="17"/>
  <c r="M403" i="17" s="1"/>
  <c r="I404" i="17"/>
  <c r="N404" i="17" s="1"/>
  <c r="J404" i="17"/>
  <c r="O404" i="17" s="1"/>
  <c r="K404" i="17"/>
  <c r="L404" i="17"/>
  <c r="M404" i="17" s="1"/>
  <c r="I405" i="17"/>
  <c r="J405" i="17"/>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K410" i="17"/>
  <c r="L410" i="17"/>
  <c r="I411" i="17"/>
  <c r="N411" i="17" s="1"/>
  <c r="J411" i="17"/>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J417" i="17"/>
  <c r="O417" i="17" s="1"/>
  <c r="K417" i="17"/>
  <c r="L417" i="17"/>
  <c r="M417" i="17" s="1"/>
  <c r="I418" i="17"/>
  <c r="J418" i="17"/>
  <c r="O418" i="17" s="1"/>
  <c r="K418" i="17"/>
  <c r="L418" i="17"/>
  <c r="M418" i="17" s="1"/>
  <c r="I419" i="17"/>
  <c r="N419" i="17" s="1"/>
  <c r="J419" i="17"/>
  <c r="O419" i="17" s="1"/>
  <c r="K419" i="17"/>
  <c r="L419" i="17"/>
  <c r="M419" i="17" s="1"/>
  <c r="I420" i="17"/>
  <c r="J420" i="17"/>
  <c r="O420" i="17" s="1"/>
  <c r="K420" i="17"/>
  <c r="L420" i="17"/>
  <c r="I421" i="17"/>
  <c r="J421" i="17"/>
  <c r="O421" i="17" s="1"/>
  <c r="K421" i="17"/>
  <c r="L421" i="17"/>
  <c r="I422" i="17"/>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K426" i="17"/>
  <c r="L426" i="17"/>
  <c r="M426" i="17" s="1"/>
  <c r="I427" i="17"/>
  <c r="N427" i="17" s="1"/>
  <c r="J427" i="17"/>
  <c r="O427" i="17" s="1"/>
  <c r="K427" i="17"/>
  <c r="L427" i="17"/>
  <c r="M427" i="17" s="1"/>
  <c r="I428" i="17"/>
  <c r="N428" i="17" s="1"/>
  <c r="J428" i="17"/>
  <c r="O428" i="17" s="1"/>
  <c r="K428" i="17"/>
  <c r="L428" i="17"/>
  <c r="M428" i="17" s="1"/>
  <c r="I429" i="17"/>
  <c r="N429" i="17" s="1"/>
  <c r="J429" i="17"/>
  <c r="K429" i="17"/>
  <c r="L429" i="17"/>
  <c r="M429" i="17" s="1"/>
  <c r="I430" i="17"/>
  <c r="N430" i="17" s="1"/>
  <c r="J430" i="17"/>
  <c r="O430" i="17" s="1"/>
  <c r="K430" i="17"/>
  <c r="L430" i="17"/>
  <c r="M430" i="17" s="1"/>
  <c r="I431" i="17"/>
  <c r="N431" i="17" s="1"/>
  <c r="J431" i="17"/>
  <c r="O431" i="17" s="1"/>
  <c r="K431" i="17"/>
  <c r="L431" i="17"/>
  <c r="M431" i="17" s="1"/>
  <c r="I432" i="17"/>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J436" i="17"/>
  <c r="O436" i="17" s="1"/>
  <c r="K436" i="17"/>
  <c r="L436" i="17"/>
  <c r="M436" i="17" s="1"/>
  <c r="I437" i="17"/>
  <c r="N437" i="17" s="1"/>
  <c r="J437" i="17"/>
  <c r="O437" i="17" s="1"/>
  <c r="K437" i="17"/>
  <c r="L437" i="17"/>
  <c r="I438" i="17"/>
  <c r="J438" i="17"/>
  <c r="O438" i="17" s="1"/>
  <c r="K438" i="17"/>
  <c r="L438" i="17"/>
  <c r="M438" i="17" s="1"/>
  <c r="I439" i="17"/>
  <c r="J439" i="17"/>
  <c r="O439" i="17" s="1"/>
  <c r="K439" i="17"/>
  <c r="L439" i="17"/>
  <c r="M439" i="17" s="1"/>
  <c r="I440" i="17"/>
  <c r="N440" i="17" s="1"/>
  <c r="J440" i="17"/>
  <c r="O440" i="17" s="1"/>
  <c r="K440" i="17"/>
  <c r="L440" i="17"/>
  <c r="M440" i="17" s="1"/>
  <c r="I441" i="17"/>
  <c r="N441" i="17" s="1"/>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J455" i="17"/>
  <c r="O455" i="17" s="1"/>
  <c r="K455" i="17"/>
  <c r="L455" i="17"/>
  <c r="M455" i="17" s="1"/>
  <c r="I456" i="17"/>
  <c r="J456" i="17"/>
  <c r="O456" i="17" s="1"/>
  <c r="K456" i="17"/>
  <c r="L456" i="17"/>
  <c r="M456" i="17" s="1"/>
  <c r="I457" i="17"/>
  <c r="J457" i="17"/>
  <c r="O457" i="17" s="1"/>
  <c r="K457" i="17"/>
  <c r="L457" i="17"/>
  <c r="M457" i="17" s="1"/>
  <c r="I458" i="17"/>
  <c r="N458" i="17" s="1"/>
  <c r="J458" i="17"/>
  <c r="O458" i="17" s="1"/>
  <c r="K458" i="17"/>
  <c r="L458" i="17"/>
  <c r="M458" i="17" s="1"/>
  <c r="I459" i="17"/>
  <c r="N459" i="17" s="1"/>
  <c r="J459" i="17"/>
  <c r="K459" i="17"/>
  <c r="L459" i="17"/>
  <c r="M459" i="17" s="1"/>
  <c r="I460" i="17"/>
  <c r="N460" i="17" s="1"/>
  <c r="J460" i="17"/>
  <c r="K460" i="17"/>
  <c r="L460" i="17"/>
  <c r="M460" i="17" s="1"/>
  <c r="I461" i="17"/>
  <c r="N461" i="17" s="1"/>
  <c r="J461" i="17"/>
  <c r="O461" i="17" s="1"/>
  <c r="K461" i="17"/>
  <c r="L461" i="17"/>
  <c r="M461" i="17" s="1"/>
  <c r="I462" i="17"/>
  <c r="J462" i="17"/>
  <c r="K462" i="17"/>
  <c r="L462" i="17"/>
  <c r="M462" i="17" s="1"/>
  <c r="I463" i="17"/>
  <c r="N463" i="17" s="1"/>
  <c r="J463" i="17"/>
  <c r="O463" i="17" s="1"/>
  <c r="K463" i="17"/>
  <c r="L463" i="17"/>
  <c r="M463" i="17" s="1"/>
  <c r="I464" i="17"/>
  <c r="N464" i="17" s="1"/>
  <c r="J464" i="17"/>
  <c r="K464" i="17"/>
  <c r="L464" i="17"/>
  <c r="M464" i="17" s="1"/>
  <c r="I465" i="17"/>
  <c r="N465" i="17" s="1"/>
  <c r="J465" i="17"/>
  <c r="O465" i="17" s="1"/>
  <c r="K465" i="17"/>
  <c r="L465" i="17"/>
  <c r="M465" i="17" s="1"/>
  <c r="I466" i="17"/>
  <c r="N466" i="17" s="1"/>
  <c r="J466" i="17"/>
  <c r="O466" i="17" s="1"/>
  <c r="K466" i="17"/>
  <c r="L466" i="17"/>
  <c r="M466" i="17" s="1"/>
  <c r="I467" i="17"/>
  <c r="N467" i="17" s="1"/>
  <c r="J467" i="17"/>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J472" i="17"/>
  <c r="O472" i="17" s="1"/>
  <c r="K472" i="17"/>
  <c r="L472" i="17"/>
  <c r="M472" i="17" s="1"/>
  <c r="I473" i="17"/>
  <c r="N473" i="17" s="1"/>
  <c r="J473" i="17"/>
  <c r="O473" i="17" s="1"/>
  <c r="K473" i="17"/>
  <c r="L473" i="17"/>
  <c r="M473" i="17" s="1"/>
  <c r="I474" i="17"/>
  <c r="J474" i="17"/>
  <c r="O474" i="17" s="1"/>
  <c r="K474" i="17"/>
  <c r="L474" i="17"/>
  <c r="I475" i="17"/>
  <c r="N475" i="17" s="1"/>
  <c r="J475" i="17"/>
  <c r="O475" i="17" s="1"/>
  <c r="K475" i="17"/>
  <c r="L475" i="17"/>
  <c r="M475" i="17" s="1"/>
  <c r="I476" i="17"/>
  <c r="N476" i="17" s="1"/>
  <c r="J476" i="17"/>
  <c r="O476" i="17" s="1"/>
  <c r="K476" i="17"/>
  <c r="L476" i="17"/>
  <c r="I477" i="17"/>
  <c r="J477" i="17"/>
  <c r="O477" i="17" s="1"/>
  <c r="K477" i="17"/>
  <c r="L477" i="17"/>
  <c r="I478" i="17"/>
  <c r="J478" i="17"/>
  <c r="O478" i="17" s="1"/>
  <c r="K478" i="17"/>
  <c r="L478" i="17"/>
  <c r="M478" i="17" s="1"/>
  <c r="I479" i="17"/>
  <c r="N479" i="17" s="1"/>
  <c r="J479" i="17"/>
  <c r="O479" i="17" s="1"/>
  <c r="K479" i="17"/>
  <c r="L479" i="17"/>
  <c r="M479" i="17" s="1"/>
  <c r="I480" i="17"/>
  <c r="N480" i="17" s="1"/>
  <c r="J480" i="17"/>
  <c r="O480" i="17" s="1"/>
  <c r="K480" i="17"/>
  <c r="L480" i="17"/>
  <c r="I481" i="17"/>
  <c r="J481" i="17"/>
  <c r="O481" i="17" s="1"/>
  <c r="K481" i="17"/>
  <c r="L481" i="17"/>
  <c r="I482" i="17"/>
  <c r="N482" i="17" s="1"/>
  <c r="J482" i="17"/>
  <c r="O482" i="17" s="1"/>
  <c r="K482" i="17"/>
  <c r="L482" i="17"/>
  <c r="M482" i="17" s="1"/>
  <c r="I483" i="17"/>
  <c r="N483" i="17" s="1"/>
  <c r="J483" i="17"/>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K492" i="17"/>
  <c r="L492" i="17"/>
  <c r="M492" i="17" s="1"/>
  <c r="I493" i="17"/>
  <c r="N493" i="17" s="1"/>
  <c r="J493" i="17"/>
  <c r="O493" i="17" s="1"/>
  <c r="K493" i="17"/>
  <c r="L493" i="17"/>
  <c r="M493" i="17" s="1"/>
  <c r="I494" i="17"/>
  <c r="J494" i="17"/>
  <c r="O494" i="17" s="1"/>
  <c r="K494" i="17"/>
  <c r="L494" i="17"/>
  <c r="M494" i="17" s="1"/>
  <c r="I495" i="17"/>
  <c r="N495" i="17" s="1"/>
  <c r="J495" i="17"/>
  <c r="K495" i="17"/>
  <c r="L495" i="17"/>
  <c r="M495" i="17" s="1"/>
  <c r="I496" i="17"/>
  <c r="J496" i="17"/>
  <c r="O496" i="17" s="1"/>
  <c r="K496" i="17"/>
  <c r="L496" i="17"/>
  <c r="M496" i="17" s="1"/>
  <c r="I497" i="17"/>
  <c r="J497" i="17"/>
  <c r="O497" i="17" s="1"/>
  <c r="K497" i="17"/>
  <c r="L497" i="17"/>
  <c r="M497" i="17" s="1"/>
  <c r="I498" i="17"/>
  <c r="J498" i="17"/>
  <c r="O498" i="17" s="1"/>
  <c r="K498" i="17"/>
  <c r="L498" i="17"/>
  <c r="M498" i="17" s="1"/>
  <c r="I499" i="17"/>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J510" i="17"/>
  <c r="K510" i="17"/>
  <c r="L510" i="17"/>
  <c r="M510" i="17" s="1"/>
  <c r="I511" i="17"/>
  <c r="J511" i="17"/>
  <c r="O511" i="17" s="1"/>
  <c r="K511" i="17"/>
  <c r="L511" i="17"/>
  <c r="M511" i="17" s="1"/>
  <c r="I512" i="17"/>
  <c r="N512" i="17" s="1"/>
  <c r="J512" i="17"/>
  <c r="O512" i="17" s="1"/>
  <c r="K512" i="17"/>
  <c r="L512" i="17"/>
  <c r="M512" i="17" s="1"/>
  <c r="I513" i="17"/>
  <c r="J513" i="17"/>
  <c r="K513" i="17"/>
  <c r="L513" i="17"/>
  <c r="M513" i="17" s="1"/>
  <c r="I514" i="17"/>
  <c r="J514" i="17"/>
  <c r="O514" i="17" s="1"/>
  <c r="K514" i="17"/>
  <c r="L514" i="17"/>
  <c r="M514" i="17" s="1"/>
  <c r="I515" i="17"/>
  <c r="N515" i="17" s="1"/>
  <c r="J515" i="17"/>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K519" i="17"/>
  <c r="L519" i="17"/>
  <c r="M519" i="17" s="1"/>
  <c r="I520" i="17"/>
  <c r="N520" i="17" s="1"/>
  <c r="J520" i="17"/>
  <c r="K520" i="17"/>
  <c r="L520" i="17"/>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J525" i="17"/>
  <c r="O525" i="17" s="1"/>
  <c r="K525" i="17"/>
  <c r="L525" i="17"/>
  <c r="M525" i="17" s="1"/>
  <c r="I526" i="17"/>
  <c r="J526" i="17"/>
  <c r="O526" i="17" s="1"/>
  <c r="K526" i="17"/>
  <c r="L526" i="17"/>
  <c r="M526" i="17" s="1"/>
  <c r="I527" i="17"/>
  <c r="J527" i="17"/>
  <c r="O527" i="17" s="1"/>
  <c r="K527" i="17"/>
  <c r="L527" i="17"/>
  <c r="M527" i="17" s="1"/>
  <c r="I528" i="17"/>
  <c r="J528" i="17"/>
  <c r="O528" i="17" s="1"/>
  <c r="K528" i="17"/>
  <c r="L528" i="17"/>
  <c r="M528" i="17" s="1"/>
  <c r="I529" i="17"/>
  <c r="N529" i="17" s="1"/>
  <c r="J529" i="17"/>
  <c r="O529" i="17" s="1"/>
  <c r="K529" i="17"/>
  <c r="L529" i="17"/>
  <c r="M529" i="17" s="1"/>
  <c r="I530" i="17"/>
  <c r="N530" i="17" s="1"/>
  <c r="J530" i="17"/>
  <c r="O530" i="17" s="1"/>
  <c r="K530" i="17"/>
  <c r="L530" i="17"/>
  <c r="M530" i="17" s="1"/>
  <c r="I531" i="17"/>
  <c r="J531" i="17"/>
  <c r="O531" i="17" s="1"/>
  <c r="K531" i="17"/>
  <c r="L531" i="17"/>
  <c r="M531" i="17" s="1"/>
  <c r="I532" i="17"/>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J540" i="17"/>
  <c r="K540" i="17"/>
  <c r="L540" i="17"/>
  <c r="M540" i="17" s="1"/>
  <c r="I541" i="17"/>
  <c r="N541" i="17" s="1"/>
  <c r="J541" i="17"/>
  <c r="O541" i="17" s="1"/>
  <c r="K541" i="17"/>
  <c r="L541" i="17"/>
  <c r="M541" i="17" s="1"/>
  <c r="I542" i="17"/>
  <c r="N542" i="17" s="1"/>
  <c r="J542" i="17"/>
  <c r="O542" i="17" s="1"/>
  <c r="K542" i="17"/>
  <c r="L542" i="17"/>
  <c r="I543" i="17"/>
  <c r="J543" i="17"/>
  <c r="O543" i="17" s="1"/>
  <c r="K543" i="17"/>
  <c r="L543" i="17"/>
  <c r="M543" i="17" s="1"/>
  <c r="I544" i="17"/>
  <c r="J544" i="17"/>
  <c r="O544" i="17" s="1"/>
  <c r="K544" i="17"/>
  <c r="L544" i="17"/>
  <c r="M544" i="17" s="1"/>
  <c r="I545" i="17"/>
  <c r="J545" i="17"/>
  <c r="O545" i="17" s="1"/>
  <c r="K545" i="17"/>
  <c r="L545" i="17"/>
  <c r="I546" i="17"/>
  <c r="J546" i="17"/>
  <c r="K546" i="17"/>
  <c r="L546" i="17"/>
  <c r="M546" i="17" s="1"/>
  <c r="I547" i="17"/>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J551" i="17"/>
  <c r="O551" i="17" s="1"/>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J558" i="17"/>
  <c r="O558" i="17" s="1"/>
  <c r="K558" i="17"/>
  <c r="L558" i="17"/>
  <c r="M558" i="17" s="1"/>
  <c r="I559" i="17"/>
  <c r="N559" i="17" s="1"/>
  <c r="J559" i="17"/>
  <c r="O559" i="17" s="1"/>
  <c r="K559" i="17"/>
  <c r="L559" i="17"/>
  <c r="M559" i="17" s="1"/>
  <c r="I560" i="17"/>
  <c r="N560" i="17" s="1"/>
  <c r="J560" i="17"/>
  <c r="O560" i="17" s="1"/>
  <c r="K560" i="17"/>
  <c r="L560" i="17"/>
  <c r="M560" i="17" s="1"/>
  <c r="I561" i="17"/>
  <c r="J561" i="17"/>
  <c r="O561" i="17" s="1"/>
  <c r="K561" i="17"/>
  <c r="L561" i="17"/>
  <c r="M561" i="17" s="1"/>
  <c r="I562" i="17"/>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J567" i="17"/>
  <c r="K567" i="17"/>
  <c r="L567" i="17"/>
  <c r="M567" i="17" s="1"/>
  <c r="I568" i="17"/>
  <c r="J568" i="17"/>
  <c r="O568" i="17" s="1"/>
  <c r="K568" i="17"/>
  <c r="L568" i="17"/>
  <c r="M568" i="17" s="1"/>
  <c r="I569" i="17"/>
  <c r="J569" i="17"/>
  <c r="O569" i="17" s="1"/>
  <c r="K569" i="17"/>
  <c r="L569" i="17"/>
  <c r="I570" i="17"/>
  <c r="N570" i="17" s="1"/>
  <c r="J570" i="17"/>
  <c r="K570" i="17"/>
  <c r="L570" i="17"/>
  <c r="M570" i="17" s="1"/>
  <c r="I571" i="17"/>
  <c r="N571" i="17" s="1"/>
  <c r="J571" i="17"/>
  <c r="O571" i="17" s="1"/>
  <c r="K571" i="17"/>
  <c r="L571" i="17"/>
  <c r="M571" i="17" s="1"/>
  <c r="I572" i="17"/>
  <c r="N572" i="17" s="1"/>
  <c r="J572" i="17"/>
  <c r="K572" i="17"/>
  <c r="L572" i="17"/>
  <c r="M572" i="17" s="1"/>
  <c r="I573" i="17"/>
  <c r="N573" i="17" s="1"/>
  <c r="J573" i="17"/>
  <c r="K573" i="17"/>
  <c r="L573" i="17"/>
  <c r="M573" i="17" s="1"/>
  <c r="I574" i="17"/>
  <c r="N574" i="17" s="1"/>
  <c r="J574" i="17"/>
  <c r="O574" i="17" s="1"/>
  <c r="K574" i="17"/>
  <c r="L574" i="17"/>
  <c r="M574" i="17" s="1"/>
  <c r="I575" i="17"/>
  <c r="N575" i="17" s="1"/>
  <c r="J575" i="17"/>
  <c r="O575" i="17" s="1"/>
  <c r="K575" i="17"/>
  <c r="L575" i="17"/>
  <c r="M575" i="17" s="1"/>
  <c r="I576" i="17"/>
  <c r="J576" i="17"/>
  <c r="K576" i="17"/>
  <c r="L576" i="17"/>
  <c r="I577" i="17"/>
  <c r="N577" i="17" s="1"/>
  <c r="J577" i="17"/>
  <c r="O577" i="17" s="1"/>
  <c r="K577" i="17"/>
  <c r="L577" i="17"/>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J582" i="17"/>
  <c r="O582" i="17" s="1"/>
  <c r="K582" i="17"/>
  <c r="L582" i="17"/>
  <c r="I583" i="17"/>
  <c r="J583" i="17"/>
  <c r="O583" i="17" s="1"/>
  <c r="K583" i="17"/>
  <c r="L583" i="17"/>
  <c r="M583" i="17" s="1"/>
  <c r="I584" i="17"/>
  <c r="J584" i="17"/>
  <c r="O584" i="17" s="1"/>
  <c r="K584" i="17"/>
  <c r="L584" i="17"/>
  <c r="M584" i="17" s="1"/>
  <c r="I585" i="17"/>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J597" i="17"/>
  <c r="O597" i="17" s="1"/>
  <c r="K597" i="17"/>
  <c r="L597" i="17"/>
  <c r="M597" i="17" s="1"/>
  <c r="I598" i="17"/>
  <c r="J598" i="17"/>
  <c r="K598" i="17"/>
  <c r="L598" i="17"/>
  <c r="M598" i="17" s="1"/>
  <c r="I599" i="17"/>
  <c r="N599" i="17" s="1"/>
  <c r="J599" i="17"/>
  <c r="O599" i="17" s="1"/>
  <c r="K599" i="17"/>
  <c r="L599" i="17"/>
  <c r="M599" i="17" s="1"/>
  <c r="I600" i="17"/>
  <c r="J600" i="17"/>
  <c r="O600" i="17" s="1"/>
  <c r="K600" i="17"/>
  <c r="L600" i="17"/>
  <c r="M600" i="17" s="1"/>
  <c r="I601" i="17"/>
  <c r="N601" i="17" s="1"/>
  <c r="J601" i="17"/>
  <c r="O601" i="17" s="1"/>
  <c r="K601" i="17"/>
  <c r="L601" i="17"/>
  <c r="M601" i="17" s="1"/>
  <c r="I602" i="17"/>
  <c r="N602" i="17" s="1"/>
  <c r="J602" i="17"/>
  <c r="O602" i="17" s="1"/>
  <c r="K602" i="17"/>
  <c r="L602" i="17"/>
  <c r="M602" i="17" s="1"/>
  <c r="I603" i="17"/>
  <c r="J603" i="17"/>
  <c r="K603" i="17"/>
  <c r="L603" i="17"/>
  <c r="M603" i="17" s="1"/>
  <c r="I604" i="17"/>
  <c r="N604" i="17" s="1"/>
  <c r="J604" i="17"/>
  <c r="O604" i="17" s="1"/>
  <c r="K604" i="17"/>
  <c r="L604" i="17"/>
  <c r="M604" i="17" s="1"/>
  <c r="I605" i="17"/>
  <c r="N605" i="17" s="1"/>
  <c r="J605" i="17"/>
  <c r="K605" i="17"/>
  <c r="L605" i="17"/>
  <c r="M605" i="17" s="1"/>
  <c r="I606" i="17"/>
  <c r="N606" i="17" s="1"/>
  <c r="J606" i="17"/>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J612" i="17"/>
  <c r="O612" i="17" s="1"/>
  <c r="K612" i="17"/>
  <c r="L612" i="17"/>
  <c r="M612" i="17" s="1"/>
  <c r="I613" i="17"/>
  <c r="N613" i="17" s="1"/>
  <c r="J613" i="17"/>
  <c r="O613" i="17" s="1"/>
  <c r="K613" i="17"/>
  <c r="L613" i="17"/>
  <c r="M613" i="17" s="1"/>
  <c r="I614" i="17"/>
  <c r="N614" i="17" s="1"/>
  <c r="J614" i="17"/>
  <c r="O614" i="17" s="1"/>
  <c r="K614" i="17"/>
  <c r="L614" i="17"/>
  <c r="M614" i="17" s="1"/>
  <c r="I615" i="17"/>
  <c r="J615" i="17"/>
  <c r="K615" i="17"/>
  <c r="L615" i="17"/>
  <c r="M615" i="17" s="1"/>
  <c r="I616" i="17"/>
  <c r="J616" i="17"/>
  <c r="O616" i="17" s="1"/>
  <c r="K616" i="17"/>
  <c r="L616" i="17"/>
  <c r="M616" i="17" s="1"/>
  <c r="I617" i="17"/>
  <c r="J617" i="17"/>
  <c r="O617" i="17" s="1"/>
  <c r="K617" i="17"/>
  <c r="L617" i="17"/>
  <c r="I618" i="17"/>
  <c r="J618" i="17"/>
  <c r="O618" i="17" s="1"/>
  <c r="K618" i="17"/>
  <c r="L618" i="17"/>
  <c r="I619" i="17"/>
  <c r="J619" i="17"/>
  <c r="O619" i="17" s="1"/>
  <c r="K619" i="17"/>
  <c r="L619" i="17"/>
  <c r="M619" i="17" s="1"/>
  <c r="I620" i="17"/>
  <c r="N620" i="17" s="1"/>
  <c r="J620" i="17"/>
  <c r="O620" i="17" s="1"/>
  <c r="K620" i="17"/>
  <c r="L620" i="17"/>
  <c r="M620" i="17" s="1"/>
  <c r="I621" i="17"/>
  <c r="N621" i="17" s="1"/>
  <c r="J621" i="17"/>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K627" i="17"/>
  <c r="L627" i="17"/>
  <c r="M627" i="17" s="1"/>
  <c r="I628" i="17"/>
  <c r="N628" i="17" s="1"/>
  <c r="J628" i="17"/>
  <c r="O628" i="17" s="1"/>
  <c r="K628" i="17"/>
  <c r="L628" i="17"/>
  <c r="M628" i="17" s="1"/>
  <c r="I629" i="17"/>
  <c r="N629" i="17" s="1"/>
  <c r="J629" i="17"/>
  <c r="O629" i="17" s="1"/>
  <c r="K629" i="17"/>
  <c r="L629" i="17"/>
  <c r="M629" i="17" s="1"/>
  <c r="I630" i="17"/>
  <c r="J630" i="17"/>
  <c r="O630" i="17" s="1"/>
  <c r="K630" i="17"/>
  <c r="L630" i="17"/>
  <c r="M630" i="17" s="1"/>
  <c r="I631" i="17"/>
  <c r="J631" i="17"/>
  <c r="O631" i="17" s="1"/>
  <c r="K631" i="17"/>
  <c r="L631" i="17"/>
  <c r="M631" i="17" s="1"/>
  <c r="I632" i="17"/>
  <c r="N632" i="17" s="1"/>
  <c r="J632" i="17"/>
  <c r="O632" i="17" s="1"/>
  <c r="K632" i="17"/>
  <c r="L632" i="17"/>
  <c r="M632" i="17" s="1"/>
  <c r="I633" i="17"/>
  <c r="J633" i="17"/>
  <c r="O633" i="17" s="1"/>
  <c r="K633" i="17"/>
  <c r="L633" i="17"/>
  <c r="I634" i="17"/>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K642" i="17"/>
  <c r="L642" i="17"/>
  <c r="I643" i="17"/>
  <c r="N643" i="17" s="1"/>
  <c r="J643" i="17"/>
  <c r="O643" i="17" s="1"/>
  <c r="K643" i="17"/>
  <c r="L643" i="17"/>
  <c r="I644" i="17"/>
  <c r="N644" i="17" s="1"/>
  <c r="J644" i="17"/>
  <c r="K644" i="17"/>
  <c r="L644" i="17"/>
  <c r="M644" i="17" s="1"/>
  <c r="I645" i="17"/>
  <c r="J645" i="17"/>
  <c r="K645" i="17"/>
  <c r="L645" i="17"/>
  <c r="M645" i="17" s="1"/>
  <c r="I646" i="17"/>
  <c r="J646" i="17"/>
  <c r="K646" i="17"/>
  <c r="L646" i="17"/>
  <c r="M646" i="17" s="1"/>
  <c r="I647" i="17"/>
  <c r="J647" i="17"/>
  <c r="K647" i="17"/>
  <c r="L647" i="17"/>
  <c r="M647" i="17" s="1"/>
  <c r="I648" i="17"/>
  <c r="J648" i="17"/>
  <c r="O648" i="17" s="1"/>
  <c r="K648" i="17"/>
  <c r="L648" i="17"/>
  <c r="M648" i="17" s="1"/>
  <c r="I649" i="17"/>
  <c r="N649" i="17" s="1"/>
  <c r="J649" i="17"/>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J653" i="17"/>
  <c r="O653" i="17" s="1"/>
  <c r="K653" i="17"/>
  <c r="L653" i="17"/>
  <c r="M653" i="17" s="1"/>
  <c r="I654" i="17"/>
  <c r="J654" i="17"/>
  <c r="O654" i="17" s="1"/>
  <c r="K654" i="17"/>
  <c r="L654" i="17"/>
  <c r="M654" i="17" s="1"/>
  <c r="I655" i="17"/>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J660" i="17"/>
  <c r="O660" i="17" s="1"/>
  <c r="K660" i="17"/>
  <c r="L660" i="17"/>
  <c r="M660" i="17" s="1"/>
  <c r="I661" i="17"/>
  <c r="N661" i="17" s="1"/>
  <c r="J661" i="17"/>
  <c r="O661" i="17" s="1"/>
  <c r="K661" i="17"/>
  <c r="L661" i="17"/>
  <c r="M661" i="17" s="1"/>
  <c r="I662" i="17"/>
  <c r="N662" i="17" s="1"/>
  <c r="J662" i="17"/>
  <c r="O662" i="17" s="1"/>
  <c r="K662" i="17"/>
  <c r="L662" i="17"/>
  <c r="M662" i="17" s="1"/>
  <c r="I663" i="17"/>
  <c r="J663" i="17"/>
  <c r="K663" i="17"/>
  <c r="L663" i="17"/>
  <c r="M663" i="17" s="1"/>
  <c r="I664" i="17"/>
  <c r="J664" i="17"/>
  <c r="O664" i="17" s="1"/>
  <c r="K664" i="17"/>
  <c r="L664" i="17"/>
  <c r="M664" i="17" s="1"/>
  <c r="I665" i="17"/>
  <c r="N665" i="17" s="1"/>
  <c r="J665" i="17"/>
  <c r="O665" i="17" s="1"/>
  <c r="K665" i="17"/>
  <c r="L665" i="17"/>
  <c r="I666" i="17"/>
  <c r="N666" i="17" s="1"/>
  <c r="J666" i="17"/>
  <c r="O666" i="17" s="1"/>
  <c r="K666" i="17"/>
  <c r="L666" i="17"/>
  <c r="M666" i="17" s="1"/>
  <c r="I667" i="17"/>
  <c r="J667" i="17"/>
  <c r="O667" i="17" s="1"/>
  <c r="K667" i="17"/>
  <c r="L667" i="17"/>
  <c r="M667" i="17" s="1"/>
  <c r="I668" i="17"/>
  <c r="J668" i="17"/>
  <c r="O668" i="17" s="1"/>
  <c r="K668" i="17"/>
  <c r="L668" i="17"/>
  <c r="M668" i="17" s="1"/>
  <c r="I669" i="17"/>
  <c r="J669" i="17"/>
  <c r="O669" i="17" s="1"/>
  <c r="K669" i="17"/>
  <c r="L669" i="17"/>
  <c r="M669" i="17" s="1"/>
  <c r="I670" i="17"/>
  <c r="J670" i="17"/>
  <c r="O670" i="17" s="1"/>
  <c r="K670" i="17"/>
  <c r="L670" i="17"/>
  <c r="M670" i="17" s="1"/>
  <c r="I671" i="17"/>
  <c r="J671" i="17"/>
  <c r="O671" i="17" s="1"/>
  <c r="K671" i="17"/>
  <c r="L671" i="17"/>
  <c r="M671" i="17" s="1"/>
  <c r="I672" i="17"/>
  <c r="N672" i="17" s="1"/>
  <c r="J672" i="17"/>
  <c r="K672" i="17"/>
  <c r="L672" i="17"/>
  <c r="I673" i="17"/>
  <c r="N673" i="17" s="1"/>
  <c r="J673" i="17"/>
  <c r="K673" i="17"/>
  <c r="L673" i="17"/>
  <c r="M673" i="17" s="1"/>
  <c r="I674" i="17"/>
  <c r="N674" i="17" s="1"/>
  <c r="J674" i="17"/>
  <c r="O674" i="17" s="1"/>
  <c r="K674" i="17"/>
  <c r="L674" i="17"/>
  <c r="I675" i="17"/>
  <c r="N675" i="17" s="1"/>
  <c r="J675" i="17"/>
  <c r="K675" i="17"/>
  <c r="L675" i="17"/>
  <c r="M675" i="17" s="1"/>
  <c r="I676" i="17"/>
  <c r="N676" i="17" s="1"/>
  <c r="J676" i="17"/>
  <c r="K676" i="17"/>
  <c r="L676" i="17"/>
  <c r="M676" i="17" s="1"/>
  <c r="I677" i="17"/>
  <c r="N677" i="17" s="1"/>
  <c r="J677" i="17"/>
  <c r="O677" i="17" s="1"/>
  <c r="K677" i="17"/>
  <c r="L677" i="17"/>
  <c r="I678" i="17"/>
  <c r="J678" i="17"/>
  <c r="O678" i="17" s="1"/>
  <c r="K678" i="17"/>
  <c r="L678" i="17"/>
  <c r="I679" i="17"/>
  <c r="N679" i="17" s="1"/>
  <c r="J679" i="17"/>
  <c r="O679" i="17" s="1"/>
  <c r="K679" i="17"/>
  <c r="L679" i="17"/>
  <c r="I680" i="17"/>
  <c r="N680" i="17" s="1"/>
  <c r="J680" i="17"/>
  <c r="O680" i="17" s="1"/>
  <c r="K680" i="17"/>
  <c r="L680" i="17"/>
  <c r="I681" i="17"/>
  <c r="J681" i="17"/>
  <c r="O681" i="17" s="1"/>
  <c r="K681" i="17"/>
  <c r="L681" i="17"/>
  <c r="I682" i="17"/>
  <c r="J682" i="17"/>
  <c r="O682" i="17" s="1"/>
  <c r="K682" i="17"/>
  <c r="L682" i="17"/>
  <c r="M682" i="17" s="1"/>
  <c r="I683" i="17"/>
  <c r="N683" i="17" s="1"/>
  <c r="J683" i="17"/>
  <c r="O683" i="17" s="1"/>
  <c r="K683" i="17"/>
  <c r="L683" i="17"/>
  <c r="M683" i="17" s="1"/>
  <c r="I684" i="17"/>
  <c r="J684" i="17"/>
  <c r="K684" i="17"/>
  <c r="L684" i="17"/>
  <c r="M684" i="17" s="1"/>
  <c r="I685" i="17"/>
  <c r="N685" i="17" s="1"/>
  <c r="J685" i="17"/>
  <c r="O685" i="17" s="1"/>
  <c r="K685" i="17"/>
  <c r="L685" i="17"/>
  <c r="M685" i="17" s="1"/>
  <c r="I686" i="17"/>
  <c r="N686" i="17" s="1"/>
  <c r="J686" i="17"/>
  <c r="O686" i="17" s="1"/>
  <c r="K686" i="17"/>
  <c r="L686" i="17"/>
  <c r="M686" i="17" s="1"/>
  <c r="I687" i="17"/>
  <c r="J687" i="17"/>
  <c r="O687" i="17" s="1"/>
  <c r="K687" i="17"/>
  <c r="L687" i="17"/>
  <c r="M687" i="17" s="1"/>
  <c r="I688" i="17"/>
  <c r="J688" i="17"/>
  <c r="O688" i="17" s="1"/>
  <c r="K688" i="17"/>
  <c r="L688" i="17"/>
  <c r="M688" i="17" s="1"/>
  <c r="I689" i="17"/>
  <c r="N689" i="17" s="1"/>
  <c r="J689" i="17"/>
  <c r="O689" i="17" s="1"/>
  <c r="K689" i="17"/>
  <c r="L689" i="17"/>
  <c r="M689" i="17" s="1"/>
  <c r="I690" i="17"/>
  <c r="N690" i="17" s="1"/>
  <c r="J690" i="17"/>
  <c r="K690" i="17"/>
  <c r="L690" i="17"/>
  <c r="M690" i="17" s="1"/>
  <c r="I691" i="17"/>
  <c r="N691" i="17" s="1"/>
  <c r="J691" i="17"/>
  <c r="O691" i="17" s="1"/>
  <c r="K691" i="17"/>
  <c r="L691" i="17"/>
  <c r="M691" i="17" s="1"/>
  <c r="I692" i="17"/>
  <c r="N692" i="17" s="1"/>
  <c r="J692" i="17"/>
  <c r="K692" i="17"/>
  <c r="L692" i="17"/>
  <c r="M692" i="17" s="1"/>
  <c r="I693" i="17"/>
  <c r="N693" i="17" s="1"/>
  <c r="J693" i="17"/>
  <c r="K693" i="17"/>
  <c r="L693" i="17"/>
  <c r="M693" i="17" s="1"/>
  <c r="I694" i="17"/>
  <c r="N694" i="17" s="1"/>
  <c r="J694" i="17"/>
  <c r="O694" i="17" s="1"/>
  <c r="K694" i="17"/>
  <c r="L694" i="17"/>
  <c r="M694" i="17" s="1"/>
  <c r="I695" i="17"/>
  <c r="N695" i="17" s="1"/>
  <c r="J695" i="17"/>
  <c r="O695" i="17" s="1"/>
  <c r="K695" i="17"/>
  <c r="L695" i="17"/>
  <c r="M695" i="17" s="1"/>
  <c r="I696" i="17"/>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J700" i="17"/>
  <c r="O700" i="17" s="1"/>
  <c r="K700" i="17"/>
  <c r="L700" i="17"/>
  <c r="M700" i="17" s="1"/>
  <c r="I701" i="17"/>
  <c r="J701" i="17"/>
  <c r="O701" i="17" s="1"/>
  <c r="K701" i="17"/>
  <c r="L701" i="17"/>
  <c r="M701" i="17" s="1"/>
  <c r="I702" i="17"/>
  <c r="J702" i="17"/>
  <c r="O702" i="17" s="1"/>
  <c r="K702" i="17"/>
  <c r="L702" i="17"/>
  <c r="M702" i="17" s="1"/>
  <c r="I703" i="17"/>
  <c r="J703" i="17"/>
  <c r="O703" i="17" s="1"/>
  <c r="K703" i="17"/>
  <c r="L703" i="17"/>
  <c r="M703" i="17" s="1"/>
  <c r="I704" i="17"/>
  <c r="N704" i="17" s="1"/>
  <c r="J704" i="17"/>
  <c r="O704" i="17" s="1"/>
  <c r="K704" i="17"/>
  <c r="L704" i="17"/>
  <c r="M704" i="17" s="1"/>
  <c r="I705" i="17"/>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K708" i="17"/>
  <c r="L708" i="17"/>
  <c r="M708" i="17" s="1"/>
  <c r="I709" i="17"/>
  <c r="N709" i="17" s="1"/>
  <c r="J709" i="17"/>
  <c r="O709" i="17" s="1"/>
  <c r="K709" i="17"/>
  <c r="L709" i="17"/>
  <c r="M709" i="17" s="1"/>
  <c r="I710" i="17"/>
  <c r="N710" i="17" s="1"/>
  <c r="J710" i="17"/>
  <c r="O710" i="17" s="1"/>
  <c r="K710" i="17"/>
  <c r="L710" i="17"/>
  <c r="M710" i="17" s="1"/>
  <c r="I711" i="17"/>
  <c r="N711" i="17" s="1"/>
  <c r="J711" i="17"/>
  <c r="K711" i="17"/>
  <c r="L711" i="17"/>
  <c r="M711" i="17" s="1"/>
  <c r="I712" i="17"/>
  <c r="N712" i="17" s="1"/>
  <c r="J712" i="17"/>
  <c r="K712" i="17"/>
  <c r="L712" i="17"/>
  <c r="M712" i="17" s="1"/>
  <c r="I713" i="17"/>
  <c r="N713" i="17" s="1"/>
  <c r="J713" i="17"/>
  <c r="O713" i="17" s="1"/>
  <c r="K713" i="17"/>
  <c r="L713" i="17"/>
  <c r="M713" i="17" s="1"/>
  <c r="I714" i="17"/>
  <c r="J714" i="17"/>
  <c r="K714" i="17"/>
  <c r="L714" i="17"/>
  <c r="M714" i="17" s="1"/>
  <c r="I715" i="17"/>
  <c r="J715" i="17"/>
  <c r="O715" i="17" s="1"/>
  <c r="K715" i="17"/>
  <c r="L715" i="17"/>
  <c r="M715" i="17" s="1"/>
  <c r="I716" i="17"/>
  <c r="N716" i="17" s="1"/>
  <c r="J716" i="17"/>
  <c r="K716" i="17"/>
  <c r="L716" i="17"/>
  <c r="M716" i="17" s="1"/>
  <c r="I717" i="17"/>
  <c r="J717" i="17"/>
  <c r="K717" i="17"/>
  <c r="L717" i="17"/>
  <c r="I718" i="17"/>
  <c r="J718" i="17"/>
  <c r="K718" i="17"/>
  <c r="L718" i="17"/>
  <c r="M718" i="17" s="1"/>
  <c r="I719" i="17"/>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J726" i="17"/>
  <c r="O726" i="17" s="1"/>
  <c r="K726" i="17"/>
  <c r="L726" i="17"/>
  <c r="M726" i="17" s="1"/>
  <c r="I727" i="17"/>
  <c r="N727" i="17" s="1"/>
  <c r="J727" i="17"/>
  <c r="O727" i="17" s="1"/>
  <c r="K727" i="17"/>
  <c r="L727" i="17"/>
  <c r="I728" i="17"/>
  <c r="J728" i="17"/>
  <c r="O728" i="17" s="1"/>
  <c r="K728" i="17"/>
  <c r="L728" i="17"/>
  <c r="M728" i="17" s="1"/>
  <c r="I729" i="17"/>
  <c r="J729" i="17"/>
  <c r="O729" i="17" s="1"/>
  <c r="K729" i="17"/>
  <c r="L729" i="17"/>
  <c r="M729" i="17" s="1"/>
  <c r="I730" i="17"/>
  <c r="J730" i="17"/>
  <c r="O730" i="17" s="1"/>
  <c r="K730" i="17"/>
  <c r="L730" i="17"/>
  <c r="M730" i="17" s="1"/>
  <c r="I731" i="17"/>
  <c r="N731" i="17" s="1"/>
  <c r="J731" i="17"/>
  <c r="O731" i="17" s="1"/>
  <c r="K731" i="17"/>
  <c r="L731" i="17"/>
  <c r="M731" i="17" s="1"/>
  <c r="I732" i="17"/>
  <c r="J732" i="17"/>
  <c r="K732" i="17"/>
  <c r="L732" i="17"/>
  <c r="M732" i="17" s="1"/>
  <c r="I733" i="17"/>
  <c r="N733" i="17" s="1"/>
  <c r="J733" i="17"/>
  <c r="O733" i="17" s="1"/>
  <c r="K733" i="17"/>
  <c r="L733" i="17"/>
  <c r="M733" i="17" s="1"/>
  <c r="I734" i="17"/>
  <c r="N734" i="17" s="1"/>
  <c r="J734" i="17"/>
  <c r="O734" i="17" s="1"/>
  <c r="K734" i="17"/>
  <c r="L734" i="17"/>
  <c r="I735" i="17"/>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J741" i="17"/>
  <c r="O741" i="17" s="1"/>
  <c r="K741" i="17"/>
  <c r="L741" i="17"/>
  <c r="I742" i="17"/>
  <c r="J742" i="17"/>
  <c r="O742" i="17" s="1"/>
  <c r="K742" i="17"/>
  <c r="L742" i="17"/>
  <c r="M742" i="17" s="1"/>
  <c r="I743" i="17"/>
  <c r="N743" i="17" s="1"/>
  <c r="J743" i="17"/>
  <c r="O743" i="17" s="1"/>
  <c r="K743" i="17"/>
  <c r="L743" i="17"/>
  <c r="M743" i="17" s="1"/>
  <c r="I744" i="17"/>
  <c r="J744" i="17"/>
  <c r="K744" i="17"/>
  <c r="L744" i="17"/>
  <c r="M744" i="17" s="1"/>
  <c r="I745" i="17"/>
  <c r="N745" i="17" s="1"/>
  <c r="J745" i="17"/>
  <c r="K745" i="17"/>
  <c r="L745" i="17"/>
  <c r="M745" i="17" s="1"/>
  <c r="I746" i="17"/>
  <c r="N746" i="17" s="1"/>
  <c r="J746" i="17"/>
  <c r="O746" i="17" s="1"/>
  <c r="K746" i="17"/>
  <c r="L746" i="17"/>
  <c r="M746" i="17" s="1"/>
  <c r="I747" i="17"/>
  <c r="J747" i="17"/>
  <c r="O747" i="17" s="1"/>
  <c r="K747" i="17"/>
  <c r="L747" i="17"/>
  <c r="M747" i="17" s="1"/>
  <c r="I748" i="17"/>
  <c r="J748" i="17"/>
  <c r="O748" i="17" s="1"/>
  <c r="K748" i="17"/>
  <c r="L748" i="17"/>
  <c r="M748" i="17" s="1"/>
  <c r="I749" i="17"/>
  <c r="J749" i="17"/>
  <c r="O749" i="17" s="1"/>
  <c r="K749" i="17"/>
  <c r="L749" i="17"/>
  <c r="M749" i="17" s="1"/>
  <c r="I750" i="17"/>
  <c r="N750" i="17" s="1"/>
  <c r="J750" i="17"/>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J756" i="17"/>
  <c r="O756" i="17" s="1"/>
  <c r="K756" i="17"/>
  <c r="L756" i="17"/>
  <c r="M756" i="17" s="1"/>
  <c r="I757" i="17"/>
  <c r="N757" i="17" s="1"/>
  <c r="J757" i="17"/>
  <c r="O757" i="17" s="1"/>
  <c r="K757" i="17"/>
  <c r="L757" i="17"/>
  <c r="M757" i="17" s="1"/>
  <c r="I758" i="17"/>
  <c r="N758" i="17" s="1"/>
  <c r="J758" i="17"/>
  <c r="O758" i="17" s="1"/>
  <c r="K758" i="17"/>
  <c r="L758" i="17"/>
  <c r="M758" i="17" s="1"/>
  <c r="I759" i="17"/>
  <c r="J759" i="17"/>
  <c r="K759" i="17"/>
  <c r="L759" i="17"/>
  <c r="M759" i="17" s="1"/>
  <c r="I760" i="17"/>
  <c r="J760" i="17"/>
  <c r="O760" i="17" s="1"/>
  <c r="K760" i="17"/>
  <c r="L760" i="17"/>
  <c r="M760" i="17" s="1"/>
  <c r="I761" i="17"/>
  <c r="N761" i="17" s="1"/>
  <c r="J761" i="17"/>
  <c r="K761" i="17"/>
  <c r="L761" i="17"/>
  <c r="M761" i="17" s="1"/>
  <c r="I762" i="17"/>
  <c r="J762" i="17"/>
  <c r="K762" i="17"/>
  <c r="L762" i="17"/>
  <c r="M762" i="17" s="1"/>
  <c r="I763" i="17"/>
  <c r="J763" i="17"/>
  <c r="O763" i="17" s="1"/>
  <c r="K763" i="17"/>
  <c r="L763" i="17"/>
  <c r="M763" i="17" s="1"/>
  <c r="I764" i="17"/>
  <c r="N764" i="17" s="1"/>
  <c r="J764" i="17"/>
  <c r="K764" i="17"/>
  <c r="L764" i="17"/>
  <c r="M764" i="17" s="1"/>
  <c r="I765" i="17"/>
  <c r="N765" i="17" s="1"/>
  <c r="J765" i="17"/>
  <c r="K765" i="17"/>
  <c r="L765" i="17"/>
  <c r="M765" i="17" s="1"/>
  <c r="I766" i="17"/>
  <c r="N766" i="17" s="1"/>
  <c r="J766" i="17"/>
  <c r="O766" i="17" s="1"/>
  <c r="K766" i="17"/>
  <c r="L766" i="17"/>
  <c r="M766" i="17" s="1"/>
  <c r="I767" i="17"/>
  <c r="N767" i="17" s="1"/>
  <c r="J767" i="17"/>
  <c r="O767" i="17" s="1"/>
  <c r="K767" i="17"/>
  <c r="L767" i="17"/>
  <c r="M767" i="17" s="1"/>
  <c r="I768" i="17"/>
  <c r="J768" i="17"/>
  <c r="O768" i="17" s="1"/>
  <c r="K768" i="17"/>
  <c r="L768" i="17"/>
  <c r="I769" i="17"/>
  <c r="N769" i="17" s="1"/>
  <c r="J769" i="17"/>
  <c r="O769" i="17" s="1"/>
  <c r="K769" i="17"/>
  <c r="L769" i="17"/>
  <c r="I770" i="17"/>
  <c r="N770" i="17" s="1"/>
  <c r="J770" i="17"/>
  <c r="O770" i="17" s="1"/>
  <c r="K770" i="17"/>
  <c r="L770" i="17"/>
  <c r="M770" i="17" s="1"/>
  <c r="I771" i="17"/>
  <c r="J771" i="17"/>
  <c r="O771" i="17" s="1"/>
  <c r="K771" i="17"/>
  <c r="L771" i="17"/>
  <c r="M771" i="17" s="1"/>
  <c r="I772" i="17"/>
  <c r="J772" i="17"/>
  <c r="O772" i="17" s="1"/>
  <c r="K772" i="17"/>
  <c r="L772" i="17"/>
  <c r="M772" i="17" s="1"/>
  <c r="I773" i="17"/>
  <c r="J773" i="17"/>
  <c r="O773" i="17" s="1"/>
  <c r="K773" i="17"/>
  <c r="L773" i="17"/>
  <c r="M773" i="17" s="1"/>
  <c r="I774" i="17"/>
  <c r="J774" i="17"/>
  <c r="O774" i="17" s="1"/>
  <c r="K774" i="17"/>
  <c r="L774" i="17"/>
  <c r="M774" i="17" s="1"/>
  <c r="I775" i="17"/>
  <c r="J775" i="17"/>
  <c r="O775" i="17" s="1"/>
  <c r="K775" i="17"/>
  <c r="L775" i="17"/>
  <c r="I776" i="17"/>
  <c r="J776" i="17"/>
  <c r="O776" i="17" s="1"/>
  <c r="K776" i="17"/>
  <c r="L776" i="17"/>
  <c r="I777" i="17"/>
  <c r="J777" i="17"/>
  <c r="K777" i="17"/>
  <c r="L777" i="17"/>
  <c r="M777" i="17" s="1"/>
  <c r="I778" i="17"/>
  <c r="N778" i="17" s="1"/>
  <c r="J778" i="17"/>
  <c r="O778" i="17" s="1"/>
  <c r="K778" i="17"/>
  <c r="L778" i="17"/>
  <c r="M778" i="17" s="1"/>
  <c r="I779" i="17"/>
  <c r="N779" i="17" s="1"/>
  <c r="J779" i="17"/>
  <c r="O779" i="17" s="1"/>
  <c r="K779" i="17"/>
  <c r="L779" i="17"/>
  <c r="M779" i="17" s="1"/>
  <c r="I780" i="17"/>
  <c r="N780" i="17" s="1"/>
  <c r="J780" i="17"/>
  <c r="K780" i="17"/>
  <c r="L780" i="17"/>
  <c r="I781" i="17"/>
  <c r="N781" i="17" s="1"/>
  <c r="J781" i="17"/>
  <c r="O781" i="17" s="1"/>
  <c r="K781" i="17"/>
  <c r="L781" i="17"/>
  <c r="M781" i="17" s="1"/>
  <c r="I782" i="17"/>
  <c r="N782" i="17" s="1"/>
  <c r="J782" i="17"/>
  <c r="O782" i="17" s="1"/>
  <c r="K782" i="17"/>
  <c r="L782" i="17"/>
  <c r="I783" i="17"/>
  <c r="N783" i="17" s="1"/>
  <c r="J783" i="17"/>
  <c r="K783" i="17"/>
  <c r="L783" i="17"/>
  <c r="M783" i="17" s="1"/>
  <c r="I784" i="17"/>
  <c r="N784" i="17" s="1"/>
  <c r="J784" i="17"/>
  <c r="O784" i="17" s="1"/>
  <c r="K784" i="17"/>
  <c r="L784" i="17"/>
  <c r="M784" i="17" s="1"/>
  <c r="I785" i="17"/>
  <c r="N785" i="17" s="1"/>
  <c r="J785" i="17"/>
  <c r="O785" i="17" s="1"/>
  <c r="K785" i="17"/>
  <c r="L785" i="17"/>
  <c r="M785" i="17" s="1"/>
  <c r="I786" i="17"/>
  <c r="J786" i="17"/>
  <c r="K786" i="17"/>
  <c r="L786" i="17"/>
  <c r="M786" i="17" s="1"/>
  <c r="I787" i="17"/>
  <c r="J787" i="17"/>
  <c r="O787" i="17" s="1"/>
  <c r="K787" i="17"/>
  <c r="L787" i="17"/>
  <c r="M787" i="17" s="1"/>
  <c r="I788" i="17"/>
  <c r="N788" i="17" s="1"/>
  <c r="J788" i="17"/>
  <c r="O788" i="17" s="1"/>
  <c r="K788" i="17"/>
  <c r="L788" i="17"/>
  <c r="M788" i="17" s="1"/>
  <c r="I789" i="17"/>
  <c r="J789" i="17"/>
  <c r="O789" i="17" s="1"/>
  <c r="K789" i="17"/>
  <c r="L789" i="17"/>
  <c r="M789" i="17" s="1"/>
  <c r="I790" i="17"/>
  <c r="J790" i="17"/>
  <c r="O790" i="17" s="1"/>
  <c r="K790" i="17"/>
  <c r="L790" i="17"/>
  <c r="M790" i="17" s="1"/>
  <c r="I791" i="17"/>
  <c r="N791" i="17" s="1"/>
  <c r="J791" i="17"/>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J798" i="17"/>
  <c r="O798" i="17" s="1"/>
  <c r="K798" i="17"/>
  <c r="L798" i="17"/>
  <c r="M798" i="17" s="1"/>
  <c r="I799" i="17"/>
  <c r="N799" i="17" s="1"/>
  <c r="J799" i="17"/>
  <c r="O799" i="17" s="1"/>
  <c r="K799" i="17"/>
  <c r="L799" i="17"/>
  <c r="M799" i="17" s="1"/>
  <c r="I800" i="17"/>
  <c r="J800" i="17"/>
  <c r="O800" i="17" s="1"/>
  <c r="K800" i="17"/>
  <c r="L800" i="17"/>
  <c r="M800" i="17" s="1"/>
  <c r="I801" i="17"/>
  <c r="J801" i="17"/>
  <c r="K801" i="17"/>
  <c r="L801" i="17"/>
  <c r="M801" i="17" s="1"/>
  <c r="I802" i="17"/>
  <c r="J802" i="17"/>
  <c r="K802" i="17"/>
  <c r="L802" i="17"/>
  <c r="M802" i="17" s="1"/>
  <c r="I803" i="17"/>
  <c r="J803" i="17"/>
  <c r="K803" i="17"/>
  <c r="L803" i="17"/>
  <c r="M803" i="17" s="1"/>
  <c r="I804" i="17"/>
  <c r="J804" i="17"/>
  <c r="O804" i="17" s="1"/>
  <c r="K804" i="17"/>
  <c r="L804" i="17"/>
  <c r="M804" i="17" s="1"/>
  <c r="I805" i="17"/>
  <c r="N805" i="17" s="1"/>
  <c r="J805" i="17"/>
  <c r="O805" i="17" s="1"/>
  <c r="K805" i="17"/>
  <c r="L805" i="17"/>
  <c r="M805" i="17" s="1"/>
  <c r="I806" i="17"/>
  <c r="N806" i="17" s="1"/>
  <c r="J806" i="17"/>
  <c r="O806" i="17" s="1"/>
  <c r="K806" i="17"/>
  <c r="L806" i="17"/>
  <c r="M806" i="17" s="1"/>
  <c r="I807" i="17"/>
  <c r="J807" i="17"/>
  <c r="O807" i="17" s="1"/>
  <c r="K807" i="17"/>
  <c r="L807" i="17"/>
  <c r="M807" i="17" s="1"/>
  <c r="I808" i="17"/>
  <c r="N808" i="17" s="1"/>
  <c r="J808" i="17"/>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J813" i="17"/>
  <c r="K813" i="17"/>
  <c r="L813" i="17"/>
  <c r="M813" i="17" s="1"/>
  <c r="I814" i="17"/>
  <c r="J814" i="17"/>
  <c r="O814" i="17" s="1"/>
  <c r="K814" i="17"/>
  <c r="L814" i="17"/>
  <c r="M814" i="17" s="1"/>
  <c r="I815" i="17"/>
  <c r="N815" i="17" s="1"/>
  <c r="J815" i="17"/>
  <c r="O815" i="17" s="1"/>
  <c r="K815" i="17"/>
  <c r="L815" i="17"/>
  <c r="M815" i="17" s="1"/>
  <c r="I816" i="17"/>
  <c r="J816" i="17"/>
  <c r="O816" i="17" s="1"/>
  <c r="K816" i="17"/>
  <c r="L816" i="17"/>
  <c r="I817" i="17"/>
  <c r="N817" i="17" s="1"/>
  <c r="J817" i="17"/>
  <c r="O817" i="17" s="1"/>
  <c r="K817" i="17"/>
  <c r="L817" i="17"/>
  <c r="M817" i="17" s="1"/>
  <c r="I818" i="17"/>
  <c r="N818" i="17" s="1"/>
  <c r="J818" i="17"/>
  <c r="O818" i="17" s="1"/>
  <c r="K818" i="17"/>
  <c r="L818" i="17"/>
  <c r="I819" i="17"/>
  <c r="J819" i="17"/>
  <c r="O819" i="17" s="1"/>
  <c r="K819" i="17"/>
  <c r="L819" i="17"/>
  <c r="M819" i="17" s="1"/>
  <c r="I820" i="17"/>
  <c r="J820" i="17"/>
  <c r="O820" i="17" s="1"/>
  <c r="K820" i="17"/>
  <c r="L820" i="17"/>
  <c r="I821" i="17"/>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J828" i="17"/>
  <c r="K828" i="17"/>
  <c r="L828" i="17"/>
  <c r="M828" i="17" s="1"/>
  <c r="I829" i="17"/>
  <c r="N829" i="17" s="1"/>
  <c r="J829" i="17"/>
  <c r="O829" i="17" s="1"/>
  <c r="K829" i="17"/>
  <c r="L829" i="17"/>
  <c r="M829" i="17" s="1"/>
  <c r="I830" i="17"/>
  <c r="N830" i="17" s="1"/>
  <c r="J830" i="17"/>
  <c r="O830" i="17" s="1"/>
  <c r="K830" i="17"/>
  <c r="L830" i="17"/>
  <c r="I831" i="17"/>
  <c r="J831" i="17"/>
  <c r="O831" i="17" s="1"/>
  <c r="K831" i="17"/>
  <c r="L831" i="17"/>
  <c r="M831" i="17" s="1"/>
  <c r="I832" i="17"/>
  <c r="J832" i="17"/>
  <c r="K832" i="17"/>
  <c r="L832" i="17"/>
  <c r="M832" i="17" s="1"/>
  <c r="I833" i="17"/>
  <c r="J833" i="17"/>
  <c r="K833" i="17"/>
  <c r="L833" i="17"/>
  <c r="M833" i="17" s="1"/>
  <c r="I834" i="17"/>
  <c r="J834" i="17"/>
  <c r="K834" i="17"/>
  <c r="L834" i="17"/>
  <c r="M834" i="17" s="1"/>
  <c r="I835" i="17"/>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J840" i="17"/>
  <c r="O840" i="17" s="1"/>
  <c r="K840" i="17"/>
  <c r="L840" i="17"/>
  <c r="M840" i="17" s="1"/>
  <c r="I841" i="17"/>
  <c r="N841" i="17" s="1"/>
  <c r="J841" i="17"/>
  <c r="O841" i="17" s="1"/>
  <c r="K841" i="17"/>
  <c r="L841" i="17"/>
  <c r="I842" i="17"/>
  <c r="N842" i="17" s="1"/>
  <c r="J842" i="17"/>
  <c r="O842" i="17" s="1"/>
  <c r="K842" i="17"/>
  <c r="L842" i="17"/>
  <c r="M842" i="17" s="1"/>
  <c r="I843" i="17"/>
  <c r="J843" i="17"/>
  <c r="O843" i="17" s="1"/>
  <c r="K843" i="17"/>
  <c r="L843" i="17"/>
  <c r="M843" i="17" s="1"/>
  <c r="I844" i="17"/>
  <c r="J844" i="17"/>
  <c r="O844" i="17" s="1"/>
  <c r="K844" i="17"/>
  <c r="L844" i="17"/>
  <c r="M844" i="17" s="1"/>
  <c r="I845" i="17"/>
  <c r="N845" i="17" s="1"/>
  <c r="J845" i="17"/>
  <c r="O845" i="17" s="1"/>
  <c r="K845" i="17"/>
  <c r="L845" i="17"/>
  <c r="M845" i="17" s="1"/>
  <c r="I846" i="17"/>
  <c r="J846" i="17"/>
  <c r="K846" i="17"/>
  <c r="L846" i="17"/>
  <c r="M846" i="17" s="1"/>
  <c r="I847" i="17"/>
  <c r="J847" i="17"/>
  <c r="O847" i="17" s="1"/>
  <c r="K847" i="17"/>
  <c r="L847" i="17"/>
  <c r="M847" i="17" s="1"/>
  <c r="I848" i="17"/>
  <c r="N848" i="17" s="1"/>
  <c r="J848" i="17"/>
  <c r="O848" i="17" s="1"/>
  <c r="K848" i="17"/>
  <c r="L848" i="17"/>
  <c r="M848" i="17" s="1"/>
  <c r="I849" i="17"/>
  <c r="J849" i="17"/>
  <c r="K849" i="17"/>
  <c r="L849" i="17"/>
  <c r="M849" i="17" s="1"/>
  <c r="I850" i="17"/>
  <c r="N850" i="17" s="1"/>
  <c r="J850" i="17"/>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K855" i="17"/>
  <c r="L855" i="17"/>
  <c r="M855" i="17" s="1"/>
  <c r="I856" i="17"/>
  <c r="N856" i="17" s="1"/>
  <c r="J856" i="17"/>
  <c r="O856" i="17" s="1"/>
  <c r="K856" i="17"/>
  <c r="L856" i="17"/>
  <c r="M856" i="17" s="1"/>
  <c r="I857" i="17"/>
  <c r="N857" i="17" s="1"/>
  <c r="J857" i="17"/>
  <c r="O857" i="17" s="1"/>
  <c r="K857" i="17"/>
  <c r="L857" i="17"/>
  <c r="M857" i="17" s="1"/>
  <c r="I858" i="17"/>
  <c r="J858" i="17"/>
  <c r="O858" i="17" s="1"/>
  <c r="K858" i="17"/>
  <c r="L858" i="17"/>
  <c r="M858" i="17" s="1"/>
  <c r="I859" i="17"/>
  <c r="J859" i="17"/>
  <c r="O859" i="17" s="1"/>
  <c r="K859" i="17"/>
  <c r="L859" i="17"/>
  <c r="M859" i="17" s="1"/>
  <c r="I860" i="17"/>
  <c r="N860" i="17" s="1"/>
  <c r="J860" i="17"/>
  <c r="O860" i="17" s="1"/>
  <c r="K860" i="17"/>
  <c r="L860" i="17"/>
  <c r="M860" i="17" s="1"/>
  <c r="I861" i="17"/>
  <c r="J861" i="17"/>
  <c r="K861" i="17"/>
  <c r="L861" i="17"/>
  <c r="M861" i="17" s="1"/>
  <c r="I862" i="17"/>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J870" i="17"/>
  <c r="O870" i="17" s="1"/>
  <c r="K870" i="17"/>
  <c r="L870" i="17"/>
  <c r="I871" i="17"/>
  <c r="N871" i="17" s="1"/>
  <c r="J871" i="17"/>
  <c r="O871" i="17" s="1"/>
  <c r="K871" i="17"/>
  <c r="L871" i="17"/>
  <c r="M871" i="17" s="1"/>
  <c r="I872" i="17"/>
  <c r="N872" i="17" s="1"/>
  <c r="J872" i="17"/>
  <c r="O872" i="17" s="1"/>
  <c r="K872" i="17"/>
  <c r="L872" i="17"/>
  <c r="I873" i="17"/>
  <c r="J873" i="17"/>
  <c r="K873" i="17"/>
  <c r="L873" i="17"/>
  <c r="M873" i="17" s="1"/>
  <c r="I874" i="17"/>
  <c r="J874" i="17"/>
  <c r="O874" i="17" s="1"/>
  <c r="K874" i="17"/>
  <c r="L874" i="17"/>
  <c r="M874" i="17" s="1"/>
  <c r="I875" i="17"/>
  <c r="N875" i="17" s="1"/>
  <c r="J875" i="17"/>
  <c r="O875" i="17" s="1"/>
  <c r="K875" i="17"/>
  <c r="L875" i="17"/>
  <c r="M875" i="17" s="1"/>
  <c r="I876" i="17"/>
  <c r="J876" i="17"/>
  <c r="O876" i="17" s="1"/>
  <c r="K876" i="17"/>
  <c r="L876" i="17"/>
  <c r="M876" i="17" s="1"/>
  <c r="I877" i="17"/>
  <c r="N877" i="17" s="1"/>
  <c r="J877" i="17"/>
  <c r="K877" i="17"/>
  <c r="L877" i="17"/>
  <c r="M877" i="17" s="1"/>
  <c r="I878" i="17"/>
  <c r="N878" i="17" s="1"/>
  <c r="J878" i="17"/>
  <c r="K878" i="17"/>
  <c r="L878" i="17"/>
  <c r="I879" i="17"/>
  <c r="J879" i="17"/>
  <c r="K879" i="17"/>
  <c r="L879" i="17"/>
  <c r="M879" i="17" s="1"/>
  <c r="I880" i="17"/>
  <c r="N880" i="17" s="1"/>
  <c r="J880" i="17"/>
  <c r="O880" i="17" s="1"/>
  <c r="K880" i="17"/>
  <c r="L880" i="17"/>
  <c r="M880" i="17" s="1"/>
  <c r="I881" i="17"/>
  <c r="N881" i="17" s="1"/>
  <c r="J881" i="17"/>
  <c r="O881" i="17" s="1"/>
  <c r="K881" i="17"/>
  <c r="L881" i="17"/>
  <c r="M881" i="17" s="1"/>
  <c r="I882" i="17"/>
  <c r="N882" i="17" s="1"/>
  <c r="J882" i="17"/>
  <c r="K882" i="17"/>
  <c r="L882" i="17"/>
  <c r="I883" i="17"/>
  <c r="N883" i="17" s="1"/>
  <c r="J883" i="17"/>
  <c r="O883" i="17" s="1"/>
  <c r="K883" i="17"/>
  <c r="L883" i="17"/>
  <c r="M883" i="17" s="1"/>
  <c r="I884" i="17"/>
  <c r="N884" i="17" s="1"/>
  <c r="J884" i="17"/>
  <c r="O884" i="17" s="1"/>
  <c r="K884" i="17"/>
  <c r="L884" i="17"/>
  <c r="M884" i="17" s="1"/>
  <c r="I885" i="17"/>
  <c r="J885" i="17"/>
  <c r="O885" i="17" s="1"/>
  <c r="K885" i="17"/>
  <c r="L885" i="17"/>
  <c r="M885" i="17" s="1"/>
  <c r="I886" i="17"/>
  <c r="J886" i="17"/>
  <c r="O886" i="17" s="1"/>
  <c r="K886" i="17"/>
  <c r="L886" i="17"/>
  <c r="M886" i="17" s="1"/>
  <c r="I887" i="17"/>
  <c r="N887" i="17" s="1"/>
  <c r="J887" i="17"/>
  <c r="O887" i="17" s="1"/>
  <c r="K887" i="17"/>
  <c r="L887" i="17"/>
  <c r="M887" i="17" s="1"/>
  <c r="I888" i="17"/>
  <c r="J888" i="17"/>
  <c r="O888" i="17" s="1"/>
  <c r="K888" i="17"/>
  <c r="L888" i="17"/>
  <c r="M888" i="17" s="1"/>
  <c r="I889" i="17"/>
  <c r="N889" i="17" s="1"/>
  <c r="J889" i="17"/>
  <c r="O889" i="17" s="1"/>
  <c r="K889" i="17"/>
  <c r="L889" i="17"/>
  <c r="M889" i="17" s="1"/>
  <c r="I890" i="17"/>
  <c r="N890" i="17" s="1"/>
  <c r="J890" i="17"/>
  <c r="O890" i="17" s="1"/>
  <c r="K890" i="17"/>
  <c r="L890" i="17"/>
  <c r="M890" i="17" s="1"/>
  <c r="I891" i="17"/>
  <c r="J891" i="17"/>
  <c r="O891" i="17" s="1"/>
  <c r="K891" i="17"/>
  <c r="L891" i="17"/>
  <c r="M891" i="17" s="1"/>
  <c r="I892" i="17"/>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J897" i="17"/>
  <c r="O897" i="17" s="1"/>
  <c r="K897" i="17"/>
  <c r="L897" i="17"/>
  <c r="M897" i="17" s="1"/>
  <c r="I898" i="17"/>
  <c r="N898" i="17" s="1"/>
  <c r="J898" i="17"/>
  <c r="K898" i="17"/>
  <c r="L898" i="17"/>
  <c r="M898" i="17" s="1"/>
  <c r="I899" i="17"/>
  <c r="J899" i="17"/>
  <c r="K899" i="17"/>
  <c r="L899" i="17"/>
  <c r="M899" i="17" s="1"/>
  <c r="I900" i="17"/>
  <c r="J900" i="17"/>
  <c r="K900" i="17"/>
  <c r="L900" i="17"/>
  <c r="M900" i="17" s="1"/>
  <c r="I901" i="17"/>
  <c r="J901" i="17"/>
  <c r="O901" i="17" s="1"/>
  <c r="K901" i="17"/>
  <c r="L901" i="17"/>
  <c r="M901" i="17" s="1"/>
  <c r="I902" i="17"/>
  <c r="J902" i="17"/>
  <c r="O902" i="17" s="1"/>
  <c r="K902" i="17"/>
  <c r="L902" i="17"/>
  <c r="I903" i="17"/>
  <c r="J903" i="17"/>
  <c r="K903" i="17"/>
  <c r="L903" i="17"/>
  <c r="M903" i="17" s="1"/>
  <c r="I904" i="17"/>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J909" i="17"/>
  <c r="O909" i="17" s="1"/>
  <c r="K909" i="17"/>
  <c r="L909" i="17"/>
  <c r="I910" i="17"/>
  <c r="N910" i="17" s="1"/>
  <c r="J910" i="17"/>
  <c r="O910" i="17" s="1"/>
  <c r="K910" i="17"/>
  <c r="L910" i="17"/>
  <c r="I911" i="17"/>
  <c r="N911" i="17" s="1"/>
  <c r="J911" i="17"/>
  <c r="O911" i="17" s="1"/>
  <c r="K911" i="17"/>
  <c r="L911" i="17"/>
  <c r="M911" i="17" s="1"/>
  <c r="I912" i="17"/>
  <c r="J912" i="17"/>
  <c r="O912" i="17" s="1"/>
  <c r="K912" i="17"/>
  <c r="L912" i="17"/>
  <c r="M912" i="17" s="1"/>
  <c r="I913" i="17"/>
  <c r="J913" i="17"/>
  <c r="O913" i="17" s="1"/>
  <c r="K913" i="17"/>
  <c r="L913" i="17"/>
  <c r="M913" i="17" s="1"/>
  <c r="I914" i="17"/>
  <c r="N914" i="17" s="1"/>
  <c r="J914" i="17"/>
  <c r="O914" i="17" s="1"/>
  <c r="K914" i="17"/>
  <c r="L914" i="17"/>
  <c r="M914" i="17" s="1"/>
  <c r="I915" i="17"/>
  <c r="J915" i="17"/>
  <c r="K915" i="17"/>
  <c r="L915" i="17"/>
  <c r="M915" i="17" s="1"/>
  <c r="I916" i="17"/>
  <c r="J916" i="17"/>
  <c r="O916" i="17" s="1"/>
  <c r="K916" i="17"/>
  <c r="L916" i="17"/>
  <c r="M916" i="17" s="1"/>
  <c r="I917" i="17"/>
  <c r="N917" i="17" s="1"/>
  <c r="J917" i="17"/>
  <c r="O917" i="17" s="1"/>
  <c r="K917" i="17"/>
  <c r="L917" i="17"/>
  <c r="M917" i="17" s="1"/>
  <c r="I918" i="17"/>
  <c r="N918" i="17" s="1"/>
  <c r="J918" i="17"/>
  <c r="K918" i="17"/>
  <c r="L918" i="17"/>
  <c r="M918" i="17" s="1"/>
  <c r="I919" i="17"/>
  <c r="N919" i="17" s="1"/>
  <c r="J919" i="17"/>
  <c r="O919" i="17" s="1"/>
  <c r="K919" i="17"/>
  <c r="L919" i="17"/>
  <c r="M919" i="17" s="1"/>
  <c r="I920" i="17"/>
  <c r="N920" i="17" s="1"/>
  <c r="J920" i="17"/>
  <c r="K920" i="17"/>
  <c r="L920" i="17"/>
  <c r="M920" i="17" s="1"/>
  <c r="I921" i="17"/>
  <c r="J921" i="17"/>
  <c r="K921" i="17"/>
  <c r="L921" i="17"/>
  <c r="I922" i="17"/>
  <c r="N922" i="17" s="1"/>
  <c r="J922" i="17"/>
  <c r="K922" i="17"/>
  <c r="L922" i="17"/>
  <c r="M922" i="17" s="1"/>
  <c r="I923" i="17"/>
  <c r="J923" i="17"/>
  <c r="O923" i="17" s="1"/>
  <c r="K923" i="17"/>
  <c r="L923" i="17"/>
  <c r="M923" i="17" s="1"/>
  <c r="I924" i="17"/>
  <c r="J924" i="17"/>
  <c r="O924" i="17" s="1"/>
  <c r="K924" i="17"/>
  <c r="L924" i="17"/>
  <c r="M924" i="17" s="1"/>
  <c r="I925" i="17"/>
  <c r="J925" i="17"/>
  <c r="O925" i="17" s="1"/>
  <c r="K925" i="17"/>
  <c r="L925" i="17"/>
  <c r="M925" i="17" s="1"/>
  <c r="I926" i="17"/>
  <c r="N926" i="17" s="1"/>
  <c r="J926" i="17"/>
  <c r="O926" i="17" s="1"/>
  <c r="K926" i="17"/>
  <c r="L926" i="17"/>
  <c r="M926" i="17" s="1"/>
  <c r="I927" i="17"/>
  <c r="J927" i="17"/>
  <c r="O927" i="17" s="1"/>
  <c r="K927" i="17"/>
  <c r="L927" i="17"/>
  <c r="M927" i="17" s="1"/>
  <c r="I928" i="17"/>
  <c r="J928" i="17"/>
  <c r="O928" i="17" s="1"/>
  <c r="K928" i="17"/>
  <c r="L928" i="17"/>
  <c r="M928" i="17" s="1"/>
  <c r="I929" i="17"/>
  <c r="N929" i="17" s="1"/>
  <c r="J929" i="17"/>
  <c r="K929" i="17"/>
  <c r="L929" i="17"/>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J933" i="17"/>
  <c r="O933" i="17" s="1"/>
  <c r="K933" i="17"/>
  <c r="L933" i="17"/>
  <c r="M933" i="17" s="1"/>
  <c r="I934" i="17"/>
  <c r="N934" i="17" s="1"/>
  <c r="J934" i="17"/>
  <c r="O934" i="17" s="1"/>
  <c r="K934" i="17"/>
  <c r="L934" i="17"/>
  <c r="M934" i="17" s="1"/>
  <c r="I935" i="17"/>
  <c r="N935" i="17" s="1"/>
  <c r="J935" i="17"/>
  <c r="O935" i="17" s="1"/>
  <c r="K935" i="17"/>
  <c r="L935" i="17"/>
  <c r="M935" i="17" s="1"/>
  <c r="I936" i="17"/>
  <c r="J936" i="17"/>
  <c r="O936" i="17" s="1"/>
  <c r="K936" i="17"/>
  <c r="L936" i="17"/>
  <c r="M936" i="17" s="1"/>
  <c r="I937" i="17"/>
  <c r="J937" i="17"/>
  <c r="O937" i="17" s="1"/>
  <c r="K937" i="17"/>
  <c r="L937" i="17"/>
  <c r="M937" i="17" s="1"/>
  <c r="I938" i="17"/>
  <c r="J938" i="17"/>
  <c r="O938" i="17" s="1"/>
  <c r="K938" i="17"/>
  <c r="L938" i="17"/>
  <c r="M938" i="17" s="1"/>
  <c r="I939" i="17"/>
  <c r="J939" i="17"/>
  <c r="O939" i="17" s="1"/>
  <c r="K939" i="17"/>
  <c r="L939" i="17"/>
  <c r="M939" i="17" s="1"/>
  <c r="I940" i="17"/>
  <c r="J940" i="17"/>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J945" i="17"/>
  <c r="O945" i="17" s="1"/>
  <c r="K945" i="17"/>
  <c r="L945" i="17"/>
  <c r="M945" i="17" s="1"/>
  <c r="I946" i="17"/>
  <c r="N946" i="17" s="1"/>
  <c r="J946" i="17"/>
  <c r="O946" i="17" s="1"/>
  <c r="K946" i="17"/>
  <c r="L946" i="17"/>
  <c r="M946" i="17" s="1"/>
  <c r="I947" i="17"/>
  <c r="J947" i="17"/>
  <c r="O947" i="17" s="1"/>
  <c r="K947" i="17"/>
  <c r="L947" i="17"/>
  <c r="M947" i="17" s="1"/>
  <c r="I948" i="17"/>
  <c r="J948" i="17"/>
  <c r="K948" i="17"/>
  <c r="L948" i="17"/>
  <c r="M948" i="17" s="1"/>
  <c r="I949" i="17"/>
  <c r="J949" i="17"/>
  <c r="O949" i="17" s="1"/>
  <c r="K949" i="17"/>
  <c r="L949" i="17"/>
  <c r="M949" i="17" s="1"/>
  <c r="I950" i="17"/>
  <c r="N950" i="17" s="1"/>
  <c r="J950" i="17"/>
  <c r="O950" i="17" s="1"/>
  <c r="K950" i="17"/>
  <c r="L950" i="17"/>
  <c r="M950" i="17" s="1"/>
  <c r="I951" i="17"/>
  <c r="J951" i="17"/>
  <c r="O951" i="17" s="1"/>
  <c r="K951" i="17"/>
  <c r="L951" i="17"/>
  <c r="M951" i="17" s="1"/>
  <c r="I952" i="17"/>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J957" i="17"/>
  <c r="O957" i="17" s="1"/>
  <c r="K957" i="17"/>
  <c r="L957" i="17"/>
  <c r="I958" i="17"/>
  <c r="N958" i="17" s="1"/>
  <c r="J958" i="17"/>
  <c r="O958" i="17" s="1"/>
  <c r="K958" i="17"/>
  <c r="L958" i="17"/>
  <c r="M958" i="17" s="1"/>
  <c r="I959" i="17"/>
  <c r="J959" i="17"/>
  <c r="O959" i="17" s="1"/>
  <c r="K959" i="17"/>
  <c r="L959" i="17"/>
  <c r="M959" i="17" s="1"/>
  <c r="I960" i="17"/>
  <c r="J960" i="17"/>
  <c r="O960" i="17" s="1"/>
  <c r="K960" i="17"/>
  <c r="L960" i="17"/>
  <c r="I961" i="17"/>
  <c r="J961" i="17"/>
  <c r="O961" i="17" s="1"/>
  <c r="K961" i="17"/>
  <c r="L961" i="17"/>
  <c r="M961" i="17" s="1"/>
  <c r="I962" i="17"/>
  <c r="J962" i="17"/>
  <c r="O962" i="17" s="1"/>
  <c r="K962" i="17"/>
  <c r="L962" i="17"/>
  <c r="I963" i="17"/>
  <c r="J963" i="17"/>
  <c r="K963" i="17"/>
  <c r="L963" i="17"/>
  <c r="M963" i="17" s="1"/>
  <c r="I964" i="17"/>
  <c r="J964" i="17"/>
  <c r="K964" i="17"/>
  <c r="L964" i="17"/>
  <c r="M964" i="17" s="1"/>
  <c r="I965" i="17"/>
  <c r="N965" i="17" s="1"/>
  <c r="J965" i="17"/>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J969" i="17"/>
  <c r="K969" i="17"/>
  <c r="L969" i="17"/>
  <c r="M969" i="17" s="1"/>
  <c r="I970" i="17"/>
  <c r="N970" i="17" s="1"/>
  <c r="J970" i="17"/>
  <c r="K970" i="17"/>
  <c r="L970" i="17"/>
  <c r="M970" i="17" s="1"/>
  <c r="I971" i="17"/>
  <c r="N971" i="17" s="1"/>
  <c r="J971" i="17"/>
  <c r="K971" i="17"/>
  <c r="L971" i="17"/>
  <c r="M971" i="17" s="1"/>
  <c r="I972" i="17"/>
  <c r="J972" i="17"/>
  <c r="K972" i="17"/>
  <c r="L972" i="17"/>
  <c r="M972" i="17" s="1"/>
  <c r="I973" i="17"/>
  <c r="J973" i="17"/>
  <c r="O973" i="17" s="1"/>
  <c r="K973" i="17"/>
  <c r="L973" i="17"/>
  <c r="M973" i="17" s="1"/>
  <c r="I974" i="17"/>
  <c r="N974" i="17" s="1"/>
  <c r="J974" i="17"/>
  <c r="O974" i="17" s="1"/>
  <c r="K974" i="17"/>
  <c r="L974" i="17"/>
  <c r="M974" i="17" s="1"/>
  <c r="I975" i="17"/>
  <c r="J975" i="17"/>
  <c r="O975" i="17" s="1"/>
  <c r="K975" i="17"/>
  <c r="L975" i="17"/>
  <c r="M975" i="17" s="1"/>
  <c r="I976" i="17"/>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J981" i="17"/>
  <c r="O981" i="17" s="1"/>
  <c r="K981" i="17"/>
  <c r="L981" i="17"/>
  <c r="M981" i="17" s="1"/>
  <c r="I982" i="17"/>
  <c r="N982" i="17" s="1"/>
  <c r="J982" i="17"/>
  <c r="O982" i="17" s="1"/>
  <c r="K982" i="17"/>
  <c r="L982" i="17"/>
  <c r="M982" i="17" s="1"/>
  <c r="I983" i="17"/>
  <c r="N983" i="17" s="1"/>
  <c r="J983" i="17"/>
  <c r="O983" i="17" s="1"/>
  <c r="K983" i="17"/>
  <c r="L983" i="17"/>
  <c r="M983" i="17" s="1"/>
  <c r="I984" i="17"/>
  <c r="J984" i="17"/>
  <c r="K984" i="17"/>
  <c r="L984" i="17"/>
  <c r="M984" i="17" s="1"/>
  <c r="I985" i="17"/>
  <c r="J985" i="17"/>
  <c r="O985" i="17" s="1"/>
  <c r="K985" i="17"/>
  <c r="L985" i="17"/>
  <c r="M985" i="17" s="1"/>
  <c r="I986" i="17"/>
  <c r="J986" i="17"/>
  <c r="O986" i="17" s="1"/>
  <c r="K986" i="17"/>
  <c r="L986" i="17"/>
  <c r="M986" i="17" s="1"/>
  <c r="I987" i="17"/>
  <c r="J987" i="17"/>
  <c r="K987" i="17"/>
  <c r="L987" i="17"/>
  <c r="M987" i="17" s="1"/>
  <c r="I988" i="17"/>
  <c r="J988" i="17"/>
  <c r="O988" i="17" s="1"/>
  <c r="K988" i="17"/>
  <c r="L988" i="17"/>
  <c r="I989" i="17"/>
  <c r="N989" i="17" s="1"/>
  <c r="J989" i="17"/>
  <c r="O989" i="17" s="1"/>
  <c r="K989" i="17"/>
  <c r="L989" i="17"/>
  <c r="M989" i="17" s="1"/>
  <c r="I990" i="17"/>
  <c r="N990" i="17" s="1"/>
  <c r="J990" i="17"/>
  <c r="K990" i="17"/>
  <c r="L990" i="17"/>
  <c r="M990" i="17" s="1"/>
  <c r="I991" i="17"/>
  <c r="N991" i="17" s="1"/>
  <c r="J991" i="17"/>
  <c r="O991" i="17" s="1"/>
  <c r="K991" i="17"/>
  <c r="L991" i="17"/>
  <c r="I992" i="17"/>
  <c r="N992" i="17" s="1"/>
  <c r="J992" i="17"/>
  <c r="O992" i="17" s="1"/>
  <c r="K992" i="17"/>
  <c r="L992" i="17"/>
  <c r="M992" i="17" s="1"/>
  <c r="I993" i="17"/>
  <c r="J993" i="17"/>
  <c r="O993" i="17" s="1"/>
  <c r="K993" i="17"/>
  <c r="L993" i="17"/>
  <c r="M993" i="17" s="1"/>
  <c r="I994" i="17"/>
  <c r="N994" i="17" s="1"/>
  <c r="J994" i="17"/>
  <c r="O994" i="17" s="1"/>
  <c r="K994" i="17"/>
  <c r="L994" i="17"/>
  <c r="M994" i="17" s="1"/>
  <c r="I995" i="17"/>
  <c r="N995" i="17" s="1"/>
  <c r="J995" i="17"/>
  <c r="O995" i="17" s="1"/>
  <c r="K995" i="17"/>
  <c r="L995" i="17"/>
  <c r="M995" i="17" s="1"/>
  <c r="I996" i="17"/>
  <c r="J996" i="17"/>
  <c r="O996" i="17" s="1"/>
  <c r="K996" i="17"/>
  <c r="L996" i="17"/>
  <c r="I997" i="17"/>
  <c r="J997" i="17"/>
  <c r="O997" i="17" s="1"/>
  <c r="K997" i="17"/>
  <c r="L997" i="17"/>
  <c r="M997" i="17" s="1"/>
  <c r="I998" i="17"/>
  <c r="J998" i="17"/>
  <c r="O998" i="17" s="1"/>
  <c r="K998" i="17"/>
  <c r="L998" i="17"/>
  <c r="I999" i="17"/>
  <c r="J999" i="17"/>
  <c r="O999" i="17" s="1"/>
  <c r="K999" i="17"/>
  <c r="L999" i="17"/>
  <c r="M999" i="17" s="1"/>
  <c r="I1000" i="17"/>
  <c r="J1000" i="17"/>
  <c r="O1000" i="17" s="1"/>
  <c r="K1000" i="17"/>
  <c r="L1000" i="17"/>
  <c r="I1001" i="17"/>
  <c r="N1001" i="17" s="1"/>
  <c r="J1001" i="17"/>
  <c r="O1001" i="17" s="1"/>
  <c r="K1001" i="17"/>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<sst xmlns="http://schemas.openxmlformats.org/spreadsheetml/2006/main" count="11128" uniqueCount="6221">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</sst>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sz val="12"/>
        <color theme="0"/>
        <name val="Calibri"/>
        <family val="2"/>
        <scheme val="minor"/>
      </font>
      <fill>
        <patternFill>
          <bgColor rgb="FF3C1464"/>
        </patternFill>
      </fill>
    </dxf>
  </dxfs>
  <tableStyles count="2" defaultTableStyle="TableStyleMedium2" defaultPivotStyle="PivotStyleMedium9">
    <tableStyle name="Purple Slicer" pivot="0" table="0" count="6" xr9:uid="{CE5CCCC0-63E5-4246-BE2B-F8DC2E8E3C33}">
      <tableStyleElement type="wholeTable" dxfId="15"/>
      <tableStyleElement type="headerRow" dxfId="14"/>
    </tableStyle>
    <tableStyle name="Purple Timeline Style" pivot="0" table="0" count="8" xr9:uid="{249EF86F-5CE7-4161-9197-AB10D8C2D9CB}">
      <tableStyleElement type="wholeTable" dxfId="13"/>
      <tableStyleElement type="headerRow" dxfId="12"/>
    </tableStyle>
  </tableStyles>
  <colors>
    <mruColors>
      <color rgb="FF3C1464"/>
      <color rgb="FF62983E"/>
      <color rgb="FF4B732F"/>
      <color rgb="FF2C451B"/>
      <color rgb="FF203214"/>
      <color rgb="FF9650DC"/>
      <color rgb="FF9759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14996795556505021"/>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a:t>
            </a:r>
            <a:r>
              <a:rPr lang="en-IN"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59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59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59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35D-43A0-854A-89AE12F8062E}"/>
            </c:ext>
          </c:extLst>
        </c:ser>
        <c:ser>
          <c:idx val="1"/>
          <c:order val="1"/>
          <c:tx>
            <c:strRef>
              <c:f>TotalSales!$D$3:$D$4</c:f>
              <c:strCache>
                <c:ptCount val="1"/>
                <c:pt idx="0">
                  <c:v>Excelsa</c:v>
                </c:pt>
              </c:strCache>
            </c:strRef>
          </c:tx>
          <c:spPr>
            <a:ln w="28575" cap="rnd">
              <a:solidFill>
                <a:srgbClr val="9759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35D-43A0-854A-89AE12F8062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35D-43A0-854A-89AE12F8062E}"/>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35D-43A0-854A-89AE12F8062E}"/>
            </c:ext>
          </c:extLst>
        </c:ser>
        <c:dLbls>
          <c:showLegendKey val="0"/>
          <c:showVal val="0"/>
          <c:showCatName val="0"/>
          <c:showSerName val="0"/>
          <c:showPercent val="0"/>
          <c:showBubbleSize val="0"/>
        </c:dLbls>
        <c:smooth val="0"/>
        <c:axId val="143742511"/>
        <c:axId val="143750671"/>
      </c:lineChart>
      <c:catAx>
        <c:axId val="14374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143750671"/>
        <c:crosses val="autoZero"/>
        <c:auto val="1"/>
        <c:lblAlgn val="ctr"/>
        <c:lblOffset val="100"/>
        <c:noMultiLvlLbl val="0"/>
      </c:catAx>
      <c:valAx>
        <c:axId val="14375067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374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[coffeeOrdersData.xlsx]CountryBarchart!CountryBarchart</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C451B"/>
          </a:solidFill>
          <a:ln w="25400">
            <a:solidFill>
              <a:schemeClr val="bg1"/>
            </a:solidFill>
          </a:ln>
          <a:effectLst/>
        </c:spPr>
      </c:pivotFmt>
      <c:pivotFmt>
        <c:idx val="2"/>
        <c:spPr>
          <a:solidFill>
            <a:srgbClr val="4B732F"/>
          </a:solidFill>
          <a:ln w="25400">
            <a:solidFill>
              <a:schemeClr val="bg1"/>
            </a:solidFill>
          </a:ln>
          <a:effectLst/>
        </c:spPr>
      </c:pivotFmt>
      <c:pivotFmt>
        <c:idx val="3"/>
        <c:spPr>
          <a:solidFill>
            <a:srgbClr val="62983E"/>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2983E"/>
          </a:solidFill>
          <a:ln w="25400">
            <a:solidFill>
              <a:schemeClr val="bg1"/>
            </a:solidFill>
          </a:ln>
          <a:effectLst/>
        </c:spPr>
      </c:pivotFmt>
      <c:pivotFmt>
        <c:idx val="6"/>
        <c:spPr>
          <a:solidFill>
            <a:srgbClr val="4B732F"/>
          </a:solidFill>
          <a:ln w="25400">
            <a:solidFill>
              <a:schemeClr val="bg1"/>
            </a:solidFill>
          </a:ln>
          <a:effectLst/>
        </c:spPr>
      </c:pivotFmt>
      <c:pivotFmt>
        <c:idx val="7"/>
        <c:spPr>
          <a:solidFill>
            <a:srgbClr val="2C451B"/>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2983E"/>
          </a:solidFill>
          <a:ln w="25400">
            <a:solidFill>
              <a:schemeClr val="bg1"/>
            </a:solidFill>
          </a:ln>
          <a:effectLst/>
        </c:spPr>
      </c:pivotFmt>
      <c:pivotFmt>
        <c:idx val="10"/>
        <c:spPr>
          <a:solidFill>
            <a:srgbClr val="4B732F"/>
          </a:solidFill>
          <a:ln w="25400">
            <a:solidFill>
              <a:schemeClr val="bg1"/>
            </a:solidFill>
          </a:ln>
          <a:effectLst/>
        </c:spPr>
      </c:pivotFmt>
      <c:pivotFmt>
        <c:idx val="11"/>
        <c:spPr>
          <a:solidFill>
            <a:srgbClr val="2C451B"/>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rgbClr val="62983E"/>
              </a:solidFill>
              <a:ln w="25400">
                <a:solidFill>
                  <a:schemeClr val="bg1"/>
                </a:solidFill>
              </a:ln>
              <a:effectLst/>
            </c:spPr>
            <c:extLst>
              <c:ext xmlns:c16="http://schemas.microsoft.com/office/drawing/2014/chart" uri="{C3380CC4-5D6E-409C-BE32-E72D297353CC}">
                <c16:uniqueId val="{00000001-A300-4B04-B929-3E48DF02377E}"/>
              </c:ext>
            </c:extLst>
          </c:dPt>
          <c:dPt>
            <c:idx val="1"/>
            <c:invertIfNegative val="0"/>
            <c:bubble3D val="0"/>
            <c:spPr>
              <a:solidFill>
                <a:srgbClr val="4B732F"/>
              </a:solidFill>
              <a:ln w="25400">
                <a:solidFill>
                  <a:schemeClr val="bg1"/>
                </a:solidFill>
              </a:ln>
              <a:effectLst/>
            </c:spPr>
            <c:extLst>
              <c:ext xmlns:c16="http://schemas.microsoft.com/office/drawing/2014/chart" uri="{C3380CC4-5D6E-409C-BE32-E72D297353CC}">
                <c16:uniqueId val="{00000003-A300-4B04-B929-3E48DF02377E}"/>
              </c:ext>
            </c:extLst>
          </c:dPt>
          <c:dPt>
            <c:idx val="2"/>
            <c:invertIfNegative val="0"/>
            <c:bubble3D val="0"/>
            <c:spPr>
              <a:solidFill>
                <a:srgbClr val="2C451B"/>
              </a:solidFill>
              <a:ln w="25400">
                <a:solidFill>
                  <a:schemeClr val="bg1"/>
                </a:solidFill>
              </a:ln>
              <a:effectLst/>
            </c:spPr>
            <c:extLst>
              <c:ext xmlns:c16="http://schemas.microsoft.com/office/drawing/2014/chart" uri="{C3380CC4-5D6E-409C-BE32-E72D297353CC}">
                <c16:uniqueId val="{00000005-A300-4B04-B929-3E48DF02377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300-4B04-B929-3E48DF02377E}"/>
            </c:ext>
          </c:extLst>
        </c:ser>
        <c:dLbls>
          <c:dLblPos val="outEnd"/>
          <c:showLegendKey val="0"/>
          <c:showVal val="1"/>
          <c:showCatName val="0"/>
          <c:showSerName val="0"/>
          <c:showPercent val="0"/>
          <c:showBubbleSize val="0"/>
        </c:dLbls>
        <c:gapWidth val="182"/>
        <c:axId val="280066495"/>
        <c:axId val="280059775"/>
      </c:barChart>
      <c:catAx>
        <c:axId val="28006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0059775"/>
        <c:crosses val="autoZero"/>
        <c:auto val="1"/>
        <c:lblAlgn val="ctr"/>
        <c:lblOffset val="100"/>
        <c:noMultiLvlLbl val="0"/>
      </c:catAx>
      <c:valAx>
        <c:axId val="280059775"/>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006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[coffeeOrdersData.xlsx]Top5Customers!Top5Customers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C451B"/>
          </a:solidFill>
          <a:ln w="25400">
            <a:solidFill>
              <a:schemeClr val="bg1"/>
            </a:solidFill>
          </a:ln>
          <a:effectLst/>
        </c:spPr>
      </c:pivotFmt>
      <c:pivotFmt>
        <c:idx val="2"/>
        <c:spPr>
          <a:solidFill>
            <a:srgbClr val="4B732F"/>
          </a:solidFill>
          <a:ln w="25400">
            <a:solidFill>
              <a:schemeClr val="bg1"/>
            </a:solidFill>
          </a:ln>
          <a:effectLst/>
        </c:spPr>
      </c:pivotFmt>
      <c:pivotFmt>
        <c:idx val="3"/>
        <c:spPr>
          <a:solidFill>
            <a:srgbClr val="62983E"/>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2983E"/>
          </a:solidFill>
          <a:ln w="25400">
            <a:solidFill>
              <a:schemeClr val="bg1"/>
            </a:solidFill>
          </a:ln>
          <a:effectLst/>
        </c:spPr>
      </c:pivotFmt>
      <c:pivotFmt>
        <c:idx val="6"/>
        <c:spPr>
          <a:solidFill>
            <a:srgbClr val="4B732F"/>
          </a:solidFill>
          <a:ln w="25400">
            <a:solidFill>
              <a:schemeClr val="bg1"/>
            </a:solidFill>
          </a:ln>
          <a:effectLst/>
        </c:spPr>
      </c:pivotFmt>
      <c:pivotFmt>
        <c:idx val="7"/>
        <c:spPr>
          <a:solidFill>
            <a:srgbClr val="2C451B"/>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E496-4E1B-85F0-19516E53A84B}"/>
              </c:ext>
            </c:extLst>
          </c:dPt>
          <c:dPt>
            <c:idx val="1"/>
            <c:invertIfNegative val="0"/>
            <c:bubble3D val="0"/>
            <c:extLst>
              <c:ext xmlns:c16="http://schemas.microsoft.com/office/drawing/2014/chart" uri="{C3380CC4-5D6E-409C-BE32-E72D297353CC}">
                <c16:uniqueId val="{00000001-E496-4E1B-85F0-19516E53A84B}"/>
              </c:ext>
            </c:extLst>
          </c:dPt>
          <c:dPt>
            <c:idx val="2"/>
            <c:invertIfNegative val="0"/>
            <c:bubble3D val="0"/>
            <c:extLst>
              <c:ext xmlns:c16="http://schemas.microsoft.com/office/drawing/2014/chart" uri="{C3380CC4-5D6E-409C-BE32-E72D297353CC}">
                <c16:uniqueId val="{00000002-E496-4E1B-85F0-19516E53A84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496-4E1B-85F0-19516E53A84B}"/>
            </c:ext>
          </c:extLst>
        </c:ser>
        <c:dLbls>
          <c:dLblPos val="outEnd"/>
          <c:showLegendKey val="0"/>
          <c:showVal val="1"/>
          <c:showCatName val="0"/>
          <c:showSerName val="0"/>
          <c:showPercent val="0"/>
          <c:showBubbleSize val="0"/>
        </c:dLbls>
        <c:gapWidth val="182"/>
        <c:axId val="280066495"/>
        <c:axId val="280059775"/>
      </c:barChart>
      <c:catAx>
        <c:axId val="28006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0059775"/>
        <c:crosses val="autoZero"/>
        <c:auto val="1"/>
        <c:lblAlgn val="ctr"/>
        <c:lblOffset val="100"/>
        <c:noMultiLvlLbl val="0"/>
      </c:catAx>
      <c:valAx>
        <c:axId val="280059775"/>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006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38100</xdr:rowOff>
    </xdr:from>
    <xdr:to>
      <xdr:col>27</xdr:col>
      <xdr:colOff>0</xdr:colOff>
      <xdr:row>4</xdr:row>
      <xdr:rowOff>171450</xdr:rowOff>
    </xdr:to>
    <xdr:sp macro="" textlink="">
      <xdr:nvSpPr>
        <xdr:cNvPr id="7" name="Rectangle 6">
          <a:extLst>
            <a:ext uri="{FF2B5EF4-FFF2-40B4-BE49-F238E27FC236}">
              <a16:creationId xmlns:a16="http://schemas.microsoft.com/office/drawing/2014/main" id="{638B4C84-A10C-0FFA-2C3B-1A7AEB032A5A}"/>
            </a:ext>
          </a:extLst>
        </xdr:cNvPr>
        <xdr:cNvSpPr/>
      </xdr:nvSpPr>
      <xdr:spPr>
        <a:xfrm>
          <a:off x="104775" y="38100"/>
          <a:ext cx="14754225" cy="760879"/>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kern="1200">
              <a:solidFill>
                <a:schemeClr val="bg1"/>
              </a:solidFill>
            </a:rPr>
            <a:t>COFFEE SALES DASHBOARD</a:t>
          </a:r>
        </a:p>
      </xdr:txBody>
    </xdr:sp>
    <xdr:clientData/>
  </xdr:twoCellAnchor>
  <xdr:twoCellAnchor editAs="oneCell">
    <xdr:from>
      <xdr:col>1</xdr:col>
      <xdr:colOff>0</xdr:colOff>
      <xdr:row>6</xdr:row>
      <xdr:rowOff>0</xdr:rowOff>
    </xdr:from>
    <xdr:to>
      <xdr:col>18</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A08B9DAC-8675-4762-91F2-74865E68123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059" y="874059"/>
              <a:ext cx="10287000" cy="19610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2241</xdr:colOff>
      <xdr:row>11</xdr:row>
      <xdr:rowOff>28575</xdr:rowOff>
    </xdr:from>
    <xdr:to>
      <xdr:col>22</xdr:col>
      <xdr:colOff>54724</xdr:colOff>
      <xdr:row>17</xdr:row>
      <xdr:rowOff>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F681C4DD-115F-4CAC-BFE0-5AE14EB8757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13359" y="1720663"/>
              <a:ext cx="1867836" cy="1114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27</xdr:col>
      <xdr:colOff>0</xdr:colOff>
      <xdr:row>10</xdr:row>
      <xdr:rowOff>0</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230F2BA2-0595-4084-8E3F-585ADE922D3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11118" y="874059"/>
              <a:ext cx="4347882"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27</xdr:col>
      <xdr:colOff>0</xdr:colOff>
      <xdr:row>17</xdr:row>
      <xdr:rowOff>0</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42A95FBC-5202-4048-8275-D061A1F3C69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438529" y="1692088"/>
              <a:ext cx="2420471"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18</xdr:row>
      <xdr:rowOff>0</xdr:rowOff>
    </xdr:from>
    <xdr:to>
      <xdr:col>18</xdr:col>
      <xdr:colOff>0</xdr:colOff>
      <xdr:row>43</xdr:row>
      <xdr:rowOff>0</xdr:rowOff>
    </xdr:to>
    <xdr:graphicFrame macro="">
      <xdr:nvGraphicFramePr>
        <xdr:cNvPr id="12" name="Chart 11">
          <a:extLst>
            <a:ext uri="{FF2B5EF4-FFF2-40B4-BE49-F238E27FC236}">
              <a16:creationId xmlns:a16="http://schemas.microsoft.com/office/drawing/2014/main" id="{43A43536-4CCF-4988-B7D1-855CEB47F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18</xdr:row>
      <xdr:rowOff>0</xdr:rowOff>
    </xdr:from>
    <xdr:to>
      <xdr:col>27</xdr:col>
      <xdr:colOff>0</xdr:colOff>
      <xdr:row>30</xdr:row>
      <xdr:rowOff>0</xdr:rowOff>
    </xdr:to>
    <xdr:graphicFrame macro="">
      <xdr:nvGraphicFramePr>
        <xdr:cNvPr id="13" name="Chart 12">
          <a:extLst>
            <a:ext uri="{FF2B5EF4-FFF2-40B4-BE49-F238E27FC236}">
              <a16:creationId xmlns:a16="http://schemas.microsoft.com/office/drawing/2014/main" id="{DB8251AA-A5E2-4CD5-B228-8CBE50B12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31</xdr:row>
      <xdr:rowOff>0</xdr:rowOff>
    </xdr:from>
    <xdr:to>
      <xdr:col>27</xdr:col>
      <xdr:colOff>0</xdr:colOff>
      <xdr:row>43</xdr:row>
      <xdr:rowOff>19050</xdr:rowOff>
    </xdr:to>
    <xdr:graphicFrame macro="">
      <xdr:nvGraphicFramePr>
        <xdr:cNvPr id="14" name="Chart 13">
          <a:extLst>
            <a:ext uri="{FF2B5EF4-FFF2-40B4-BE49-F238E27FC236}">
              <a16:creationId xmlns:a16="http://schemas.microsoft.com/office/drawing/2014/main" id="{01A79192-9F84-49F9-9952-1B7F1A8CB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sh Gupta" refreshedDate="45631.646152546295" createdVersion="8" refreshedVersion="8" minRefreshableVersion="3" recordCount="1000" xr:uid="{E53D2B89-5378-40CA-8028-7E8861AA1BE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26499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790925-4E2C-4B2B-8F84-0AA4650FD69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F02918-A343-417A-AA97-D75A364DBD91}" name="CountryBarchar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4">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50616B-DDDB-4E43-BB7F-A670E4781C56}" name="Top5Customer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3">
    <chartFormat chart="9"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6028ACB-F4D9-4497-81E3-A19406A70497}" sourceName="Size">
  <pivotTables>
    <pivotTable tabId="18" name="TotalSales"/>
    <pivotTable tabId="19" name="CountryBarchart"/>
    <pivotTable tabId="20" name="Top5Customers"/>
  </pivotTables>
  <data>
    <tabular pivotCacheId="16264998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83A4E69-5CDB-4D0B-9E50-12A8F587159B}" sourceName="Roast Type Name">
  <pivotTables>
    <pivotTable tabId="18" name="TotalSales"/>
    <pivotTable tabId="19" name="CountryBarchart"/>
    <pivotTable tabId="20" name="Top5Customers"/>
  </pivotTables>
  <data>
    <tabular pivotCacheId="16264998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BB0D1EC-2303-4C47-AD2D-C101444505DA}" sourceName="Loyalty Card">
  <pivotTables>
    <pivotTable tabId="18" name="TotalSales"/>
    <pivotTable tabId="19" name="CountryBarchart"/>
    <pivotTable tabId="20" name="Top5Customers"/>
  </pivotTables>
  <data>
    <tabular pivotCacheId="16264998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4A3F6AE-A160-4ACF-AC39-D54C62A6142A}" cache="Slicer_Size" caption="Size" columnCount="2" rowHeight="241300"/>
  <slicer name="Roast Type Name" xr10:uid="{9CA4390D-5FD6-420F-9029-4791738B8C2E}" cache="Slicer_Roast_Type_Name" caption="Roast Type Name" columnCount="3" rowHeight="241300"/>
  <slicer name="Loyalty Card" xr10:uid="{A7ED92A8-E182-43C6-AC31-4C248E5042B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02362B-6665-42F0-AA47-3BCC9C6C82DB}" name="Orders" displayName="Orders" ref="A1:P1001" totalsRowShown="0" headerRowDxfId="11">
  <autoFilter ref="A1:P1001" xr:uid="{5A02362B-6665-42F0-AA47-3BCC9C6C82DB}"/>
  <tableColumns count="16">
    <tableColumn id="1" xr3:uid="{9E011702-8C6B-412E-821C-53E94E1C8A8A}" name="Order ID" dataDxfId="10"/>
    <tableColumn id="2" xr3:uid="{DBE18063-0B77-4FF8-872C-EE7927FC8D92}" name="Order Date" dataDxfId="9"/>
    <tableColumn id="3" xr3:uid="{4C828B1D-BBA9-4D24-B821-4FE73BF923C3}" name="Customer ID" dataDxfId="8"/>
    <tableColumn id="4" xr3:uid="{B3B2091A-D8D9-4161-ADC6-3221CDFFC0E0}" name="Product ID"/>
    <tableColumn id="5" xr3:uid="{4AC9084C-3632-460A-A2E5-3353C9E95A5F}" name="Quantity" dataDxfId="7"/>
    <tableColumn id="6" xr3:uid="{2D9E2815-4A32-499B-A60C-8CAFE183686F}" name="Customer Name" dataDxfId="6">
      <calculatedColumnFormula>_xlfn.XLOOKUP(orders!C2,customers!$A$1:$A$1001,customers!$B$1:$B$1001,"N/A",0)</calculatedColumnFormula>
    </tableColumn>
    <tableColumn id="7" xr3:uid="{3049166C-5461-4D71-B8B7-D32B17A77716}" name="Email" dataDxfId="5">
      <calculatedColumnFormula>IF(_xlfn.XLOOKUP(C2,customers!$A$1:$A$1001,customers!$C$1:$C$1001,,0)=0,"",_xlfn.XLOOKUP(C2,customers!$A$1:$A$1001,customers!$C$1:$C$1001,,0))</calculatedColumnFormula>
    </tableColumn>
    <tableColumn id="8" xr3:uid="{4BB99F65-28D3-48EA-9D96-C93533E7796C}" name="Country" dataDxfId="4">
      <calculatedColumnFormula>_xlfn.XLOOKUP(C2,customers!$A$1:$A$1001,customers!$G$1:$G$1001,,0)</calculatedColumnFormula>
    </tableColumn>
    <tableColumn id="9" xr3:uid="{B12C8EFD-57C7-4E7B-87B7-7790BEDC1531}" name="Coffee Type">
      <calculatedColumnFormula>INDEX(products!$A$1:$G$49,MATCH(orders!$D2,products!$A$1:$A$49,0),MATCH(orders!I$1,products!$A$1:$G$1,0))</calculatedColumnFormula>
    </tableColumn>
    <tableColumn id="10" xr3:uid="{8B154B1D-141E-455F-B41C-9E06F9D0DA8A}" name="Roast Type">
      <calculatedColumnFormula>INDEX(products!$A$1:$G$49,MATCH(orders!$D2,products!$A$1:$A$49,0),MATCH(orders!J$1,products!$A$1:$G$1,0))</calculatedColumnFormula>
    </tableColumn>
    <tableColumn id="11" xr3:uid="{2AFE6A43-8DC4-4146-8BCA-303A582090B1}" name="Size" dataDxfId="3">
      <calculatedColumnFormula>INDEX(products!$A$1:$G$49,MATCH(orders!$D2,products!$A$1:$A$49,0),MATCH(orders!K$1,products!$A$1:$G$1,0))</calculatedColumnFormula>
    </tableColumn>
    <tableColumn id="12" xr3:uid="{807DB06B-A197-4F43-AF96-E1CB003B023D}" name="Unit Price" dataDxfId="2">
      <calculatedColumnFormula>INDEX(products!$A$1:$G$49,MATCH(orders!$D2,products!$A$1:$A$49,0),MATCH(orders!L$1,products!$A$1:$G$1,0))</calculatedColumnFormula>
    </tableColumn>
    <tableColumn id="13" xr3:uid="{2A38560D-68B4-4060-8486-B796CEB5B12E}" name="Sales" dataDxfId="1">
      <calculatedColumnFormula>E2*L2</calculatedColumnFormula>
    </tableColumn>
    <tableColumn id="14" xr3:uid="{29231D88-28D4-46CE-9101-19DF189CA8AE}" name="Coffee Type Name">
      <calculatedColumnFormula>IF(I2="Rob","Robusta",IF(I2="Exc","Excelsa",IF(I2="Ara","Arabica",IF(I2="Lib","Liberica",""))))</calculatedColumnFormula>
    </tableColumn>
    <tableColumn id="15" xr3:uid="{8A8E639F-3A01-4E75-A81E-12ADED6B8407}" name="Roast Type Name">
      <calculatedColumnFormula>IF(J2="L","Light",IF(J2="M","Medium",IF(J2="D","Dark","")))</calculatedColumnFormula>
    </tableColumn>
    <tableColumn id="16" xr3:uid="{46CD649A-A01F-4918-8E73-17865C6A89A9}" name="Loyalty Card" dataDxfId="0">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AFD3C2C-3683-4E53-ACB0-B45152AE8664}" sourceName="Order Date">
  <pivotTables>
    <pivotTable tabId="18" name="TotalSales"/>
    <pivotTable tabId="19" name="CountryBarchart"/>
    <pivotTable tabId="20" name="Top5Customers"/>
  </pivotTables>
  <state minimalRefreshVersion="6" lastRefreshVersion="6" pivotCacheId="16264998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2C720E7-1133-4D8B-991A-B71675EFF03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EC140-366C-46FA-8403-FF32941162F5}">
  <dimension ref="A1:A31"/>
  <sheetViews>
    <sheetView showGridLines="0" tabSelected="1" zoomScale="85" zoomScaleNormal="85" workbookViewId="0">
      <selection activeCell="AC15" sqref="AC15"/>
    </sheetView>
  </sheetViews>
  <sheetFormatPr defaultRowHeight="14.4" x14ac:dyDescent="0.3"/>
  <cols>
    <col min="1" max="1"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8" ht="9.9" customHeight="1" x14ac:dyDescent="0.3"/>
    <row r="31"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3820C-F11E-47FD-8D0A-3E12466FB73D}">
  <dimension ref="A3:F48"/>
  <sheetViews>
    <sheetView workbookViewId="0">
      <selection activeCell="C13" sqref="C13"/>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D8E10-CF6A-4AD0-A5C6-51EE3C245794}">
  <dimension ref="A3:B6"/>
  <sheetViews>
    <sheetView workbookViewId="0">
      <selection activeCell="B5" sqref="B5"/>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8" t="s">
        <v>7</v>
      </c>
      <c r="B3" t="s">
        <v>6220</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0D68-FEF0-4ADD-ABAD-0AB26146D578}">
  <dimension ref="A3:B8"/>
  <sheetViews>
    <sheetView workbookViewId="0">
      <selection activeCell="B5" sqref="B5"/>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8" t="s">
        <v>4</v>
      </c>
      <c r="B3" t="s">
        <v>6220</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45" zoomScaleNormal="145" workbookViewId="0">
      <selection activeCell="P3" sqref="P3"/>
    </sheetView>
  </sheetViews>
  <sheetFormatPr defaultRowHeight="14.4" x14ac:dyDescent="0.3"/>
  <cols>
    <col min="1" max="1" width="15.88671875" bestFit="1" customWidth="1"/>
    <col min="2" max="2" width="12.44140625" bestFit="1" customWidth="1"/>
    <col min="3" max="3" width="16.88671875" bestFit="1" customWidth="1"/>
    <col min="4" max="4" width="11.109375" customWidth="1"/>
    <col min="5" max="5" width="9.5546875" customWidth="1"/>
    <col min="6" max="6" width="23.6640625" bestFit="1" customWidth="1"/>
    <col min="7" max="7" width="39.44140625" bestFit="1" customWidth="1"/>
    <col min="8" max="8" width="12.88671875" bestFit="1" customWidth="1"/>
    <col min="9" max="9" width="12.5546875" customWidth="1"/>
    <col min="10" max="10" width="11.5546875" customWidth="1"/>
    <col min="11" max="11" width="6" bestFit="1" customWidth="1"/>
    <col min="12" max="12" width="10.5546875" customWidth="1"/>
    <col min="13" max="13" width="9" bestFit="1" customWidth="1"/>
    <col min="14" max="14" width="18.109375" customWidth="1"/>
    <col min="15" max="15" width="17.109375" customWidth="1"/>
    <col min="16" max="16" width="14" bestFit="1" customWidth="1"/>
  </cols>
  <sheetData>
    <row r="1" spans="1:16" x14ac:dyDescent="0.3">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3">
      <c r="A2" s="2" t="s">
        <v>490</v>
      </c>
      <c r="B2" s="5">
        <v>43713</v>
      </c>
      <c r="C2" s="2" t="s">
        <v>491</v>
      </c>
      <c r="D2" t="s">
        <v>6138</v>
      </c>
      <c r="E2" s="2">
        <v>2</v>
      </c>
      <c r="F2" s="2" t="str">
        <f>_xlfn.XLOOKUP(orders!C2,customers!$A$1:$A$1001,customers!$B$1:$B$1001,"N/A",0)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E2*L2</f>
        <v>19.899999999999999</v>
      </c>
      <c r="N2" t="str">
        <f>IF(I2="Rob","Robusta",IF(I2="Exc","Excelsa",IF(I2="Ara","Arabica",IF(I2="Lib","Liberica",""))))</f>
        <v>Robusta</v>
      </c>
      <c r="O2" t="str">
        <f>IF(J2="L","Light",IF(J2="M","Medium",IF(J2="D","Dark","")))</f>
        <v>Medium</v>
      </c>
      <c r="P2" t="str">
        <f>_xlfn.XLOOKUP(Orders[[#This Row],[Customer ID]],customers!$A$1:$A$1001,customers!$I$1:$I$1001,,0)</f>
        <v>Yes</v>
      </c>
    </row>
    <row r="3" spans="1:16" x14ac:dyDescent="0.3">
      <c r="A3" s="2" t="s">
        <v>490</v>
      </c>
      <c r="B3" s="5">
        <v>43713</v>
      </c>
      <c r="C3" s="2" t="s">
        <v>491</v>
      </c>
      <c r="D3" t="s">
        <v>6139</v>
      </c>
      <c r="E3" s="2">
        <v>5</v>
      </c>
      <c r="F3" s="2" t="str">
        <f>_xlfn.XLOOKUP(orders!C3,customers!$A$1:$A$1001,customers!$B$1:$B$1001,"N/A",0)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E3*L3</f>
        <v>41.25</v>
      </c>
      <c r="N3" t="str">
        <f t="shared" ref="N3:N66" si="1">IF(I3="Rob","Robusta",IF(I3="Exc","Excelsa",IF(I3="Ara","Arabica",IF(I3="Lib","Liberica",""))))</f>
        <v>Excelsa</v>
      </c>
      <c r="O3" t="str">
        <f t="shared" ref="O3:O66" si="2">IF(J3="L","Light",IF(J3="M","Medium",IF(J3="D","Dark","")))</f>
        <v>Medium</v>
      </c>
      <c r="P3" t="str">
        <f>_xlfn.XLOOKUP(Orders[[#This Row],[Customer ID]],customers!$A$1:$A$1001,customers!$I$1:$I$1001,,0)</f>
        <v>Yes</v>
      </c>
    </row>
    <row r="4" spans="1:16" x14ac:dyDescent="0.3">
      <c r="A4" s="2" t="s">
        <v>501</v>
      </c>
      <c r="B4" s="5">
        <v>44364</v>
      </c>
      <c r="C4" s="2" t="s">
        <v>502</v>
      </c>
      <c r="D4" t="s">
        <v>6140</v>
      </c>
      <c r="E4" s="2">
        <v>1</v>
      </c>
      <c r="F4" s="2" t="str">
        <f>_xlfn.XLOOKUP(orders!C4,customers!$A$1:$A$1001,customers!$B$1:$B$1001,"N/A",0)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5">
        <v>44392</v>
      </c>
      <c r="C5" s="2" t="s">
        <v>513</v>
      </c>
      <c r="D5" t="s">
        <v>6141</v>
      </c>
      <c r="E5" s="2">
        <v>2</v>
      </c>
      <c r="F5" s="2" t="str">
        <f>_xlfn.XLOOKUP(orders!C5,customers!$A$1:$A$1001,customers!$B$1:$B$1001,"N/A",0)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5">
        <v>44392</v>
      </c>
      <c r="C6" s="2" t="s">
        <v>513</v>
      </c>
      <c r="D6" t="s">
        <v>6142</v>
      </c>
      <c r="E6" s="2">
        <v>2</v>
      </c>
      <c r="F6" s="2" t="str">
        <f>_xlfn.XLOOKUP(orders!C6,customers!$A$1:$A$1001,customers!$B$1:$B$1001,"N/A",0)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5">
        <v>44412</v>
      </c>
      <c r="C7" s="2" t="s">
        <v>520</v>
      </c>
      <c r="D7" t="s">
        <v>6143</v>
      </c>
      <c r="E7" s="2">
        <v>3</v>
      </c>
      <c r="F7" s="2" t="str">
        <f>_xlfn.XLOOKUP(orders!C7,customers!$A$1:$A$1001,customers!$B$1:$B$1001,"N/A",0)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5">
        <v>44582</v>
      </c>
      <c r="C8" s="2" t="s">
        <v>525</v>
      </c>
      <c r="D8" t="s">
        <v>6144</v>
      </c>
      <c r="E8" s="2">
        <v>3</v>
      </c>
      <c r="F8" s="2" t="str">
        <f>_xlfn.XLOOKUP(orders!C8,customers!$A$1:$A$1001,customers!$B$1:$B$1001,"N/A",0)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5">
        <v>44701</v>
      </c>
      <c r="C9" s="2" t="s">
        <v>531</v>
      </c>
      <c r="D9" t="s">
        <v>6145</v>
      </c>
      <c r="E9" s="2">
        <v>1</v>
      </c>
      <c r="F9" s="2" t="str">
        <f>_xlfn.XLOOKUP(orders!C9,customers!$A$1:$A$1001,customers!$B$1:$B$1001,"N/A",0)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5">
        <v>43467</v>
      </c>
      <c r="C10" s="2" t="s">
        <v>536</v>
      </c>
      <c r="D10" t="s">
        <v>6146</v>
      </c>
      <c r="E10" s="2">
        <v>3</v>
      </c>
      <c r="F10" s="2" t="str">
        <f>_xlfn.XLOOKUP(orders!C10,customers!$A$1:$A$1001,customers!$B$1:$B$1001,"N/A",0)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5">
        <v>43713</v>
      </c>
      <c r="C11" s="2" t="s">
        <v>542</v>
      </c>
      <c r="D11" t="s">
        <v>6146</v>
      </c>
      <c r="E11" s="2">
        <v>1</v>
      </c>
      <c r="F11" s="2" t="str">
        <f>_xlfn.XLOOKUP(orders!C11,customers!$A$1:$A$1001,customers!$B$1:$B$1001,"N/A",0)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5">
        <v>44263</v>
      </c>
      <c r="C12" s="2" t="s">
        <v>548</v>
      </c>
      <c r="D12" t="s">
        <v>6147</v>
      </c>
      <c r="E12" s="2">
        <v>4</v>
      </c>
      <c r="F12" s="2" t="str">
        <f>_xlfn.XLOOKUP(orders!C12,customers!$A$1:$A$1001,customers!$B$1:$B$1001,"N/A",0)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5">
        <v>44132</v>
      </c>
      <c r="C13" s="2" t="s">
        <v>554</v>
      </c>
      <c r="D13" t="s">
        <v>6148</v>
      </c>
      <c r="E13" s="2">
        <v>5</v>
      </c>
      <c r="F13" s="2" t="str">
        <f>_xlfn.XLOOKUP(orders!C13,customers!$A$1:$A$1001,customers!$B$1:$B$1001,"N/A",0)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5">
        <v>44744</v>
      </c>
      <c r="C14" s="2" t="s">
        <v>560</v>
      </c>
      <c r="D14" t="s">
        <v>6138</v>
      </c>
      <c r="E14" s="2">
        <v>5</v>
      </c>
      <c r="F14" s="2" t="str">
        <f>_xlfn.XLOOKUP(orders!C14,customers!$A$1:$A$1001,customers!$B$1:$B$1001,"N/A",0)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5">
        <v>43973</v>
      </c>
      <c r="C15" s="2" t="s">
        <v>566</v>
      </c>
      <c r="D15" t="s">
        <v>6149</v>
      </c>
      <c r="E15" s="2">
        <v>2</v>
      </c>
      <c r="F15" s="2" t="str">
        <f>_xlfn.XLOOKUP(orders!C15,customers!$A$1:$A$1001,customers!$B$1:$B$1001,"N/A",0)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5">
        <v>44656</v>
      </c>
      <c r="C16" s="2" t="s">
        <v>571</v>
      </c>
      <c r="D16" t="s">
        <v>6150</v>
      </c>
      <c r="E16" s="2">
        <v>3</v>
      </c>
      <c r="F16" s="2" t="str">
        <f>_xlfn.XLOOKUP(orders!C16,customers!$A$1:$A$1001,customers!$B$1:$B$1001,"N/A",0)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5">
        <v>44719</v>
      </c>
      <c r="C17" s="2" t="s">
        <v>577</v>
      </c>
      <c r="D17" t="s">
        <v>6151</v>
      </c>
      <c r="E17" s="2">
        <v>5</v>
      </c>
      <c r="F17" s="2" t="str">
        <f>_xlfn.XLOOKUP(orders!C17,customers!$A$1:$A$1001,customers!$B$1:$B$1001,"N/A",0)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5">
        <v>43544</v>
      </c>
      <c r="C18" s="2" t="s">
        <v>582</v>
      </c>
      <c r="D18" t="s">
        <v>6152</v>
      </c>
      <c r="E18" s="2">
        <v>6</v>
      </c>
      <c r="F18" s="2" t="str">
        <f>_xlfn.XLOOKUP(orders!C18,customers!$A$1:$A$1001,customers!$B$1:$B$1001,"N/A",0)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5">
        <v>43757</v>
      </c>
      <c r="C19" s="2" t="s">
        <v>588</v>
      </c>
      <c r="D19" t="s">
        <v>6140</v>
      </c>
      <c r="E19" s="2">
        <v>6</v>
      </c>
      <c r="F19" s="2" t="str">
        <f>_xlfn.XLOOKUP(orders!C19,customers!$A$1:$A$1001,customers!$B$1:$B$1001,"N/A",0)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5">
        <v>43629</v>
      </c>
      <c r="C20" s="2" t="s">
        <v>594</v>
      </c>
      <c r="D20" t="s">
        <v>6149</v>
      </c>
      <c r="E20" s="2">
        <v>4</v>
      </c>
      <c r="F20" s="2" t="str">
        <f>_xlfn.XLOOKUP(orders!C20,customers!$A$1:$A$1001,customers!$B$1:$B$1001,"N/A",0)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5">
        <v>44169</v>
      </c>
      <c r="C21" s="2" t="s">
        <v>599</v>
      </c>
      <c r="D21" t="s">
        <v>6152</v>
      </c>
      <c r="E21" s="2">
        <v>5</v>
      </c>
      <c r="F21" s="2" t="str">
        <f>_xlfn.XLOOKUP(orders!C21,customers!$A$1:$A$1001,customers!$B$1:$B$1001,"N/A",0)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5">
        <v>44169</v>
      </c>
      <c r="C22" s="2" t="s">
        <v>599</v>
      </c>
      <c r="D22" t="s">
        <v>6153</v>
      </c>
      <c r="E22" s="2">
        <v>4</v>
      </c>
      <c r="F22" s="2" t="str">
        <f>_xlfn.XLOOKUP(orders!C22,customers!$A$1:$A$1001,customers!$B$1:$B$1001,"N/A",0)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5">
        <v>44169</v>
      </c>
      <c r="C23" s="2" t="s">
        <v>609</v>
      </c>
      <c r="D23" t="s">
        <v>6154</v>
      </c>
      <c r="E23" s="2">
        <v>6</v>
      </c>
      <c r="F23" s="2" t="str">
        <f>_xlfn.XLOOKUP(orders!C23,customers!$A$1:$A$1001,customers!$B$1:$B$1001,"N/A",0)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5">
        <v>44218</v>
      </c>
      <c r="C24" s="2" t="s">
        <v>615</v>
      </c>
      <c r="D24" t="s">
        <v>6151</v>
      </c>
      <c r="E24" s="2">
        <v>4</v>
      </c>
      <c r="F24" s="2" t="str">
        <f>_xlfn.XLOOKUP(orders!C24,customers!$A$1:$A$1001,customers!$B$1:$B$1001,"N/A",0)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5">
        <v>44603</v>
      </c>
      <c r="C25" s="2" t="s">
        <v>621</v>
      </c>
      <c r="D25" t="s">
        <v>6154</v>
      </c>
      <c r="E25" s="2">
        <v>4</v>
      </c>
      <c r="F25" s="2" t="str">
        <f>_xlfn.XLOOKUP(orders!C25,customers!$A$1:$A$1001,customers!$B$1:$B$1001,"N/A",0)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5">
        <v>44454</v>
      </c>
      <c r="C26" s="2" t="s">
        <v>627</v>
      </c>
      <c r="D26" t="s">
        <v>6155</v>
      </c>
      <c r="E26" s="2">
        <v>1</v>
      </c>
      <c r="F26" s="2" t="str">
        <f>_xlfn.XLOOKUP(orders!C26,customers!$A$1:$A$1001,customers!$B$1:$B$1001,"N/A",0)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5">
        <v>44128</v>
      </c>
      <c r="C27" s="2" t="s">
        <v>633</v>
      </c>
      <c r="D27" t="s">
        <v>6156</v>
      </c>
      <c r="E27" s="2">
        <v>3</v>
      </c>
      <c r="F27" s="2" t="str">
        <f>_xlfn.XLOOKUP(orders!C27,customers!$A$1:$A$1001,customers!$B$1:$B$1001,"N/A",0)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5">
        <v>43516</v>
      </c>
      <c r="C28" s="2" t="s">
        <v>638</v>
      </c>
      <c r="D28" t="s">
        <v>6157</v>
      </c>
      <c r="E28" s="2">
        <v>4</v>
      </c>
      <c r="F28" s="2" t="str">
        <f>_xlfn.XLOOKUP(orders!C28,customers!$A$1:$A$1001,customers!$B$1:$B$1001,"N/A",0)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5">
        <v>43746</v>
      </c>
      <c r="C29" s="2" t="s">
        <v>644</v>
      </c>
      <c r="D29" t="s">
        <v>6152</v>
      </c>
      <c r="E29" s="2">
        <v>5</v>
      </c>
      <c r="F29" s="2" t="str">
        <f>_xlfn.XLOOKUP(orders!C29,customers!$A$1:$A$1001,customers!$B$1:$B$1001,"N/A",0)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5">
        <v>44775</v>
      </c>
      <c r="C30" s="2" t="s">
        <v>650</v>
      </c>
      <c r="D30" t="s">
        <v>6158</v>
      </c>
      <c r="E30" s="2">
        <v>3</v>
      </c>
      <c r="F30" s="2" t="str">
        <f>_xlfn.XLOOKUP(orders!C30,customers!$A$1:$A$1001,customers!$B$1:$B$1001,"N/A",0)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5">
        <v>43516</v>
      </c>
      <c r="C31" s="2" t="s">
        <v>656</v>
      </c>
      <c r="D31" t="s">
        <v>6147</v>
      </c>
      <c r="E31" s="2">
        <v>4</v>
      </c>
      <c r="F31" s="2" t="str">
        <f>_xlfn.XLOOKUP(orders!C31,customers!$A$1:$A$1001,customers!$B$1:$B$1001,"N/A",0)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5">
        <v>44464</v>
      </c>
      <c r="C32" s="2" t="s">
        <v>662</v>
      </c>
      <c r="D32" t="s">
        <v>6159</v>
      </c>
      <c r="E32" s="2">
        <v>5</v>
      </c>
      <c r="F32" s="2" t="str">
        <f>_xlfn.XLOOKUP(orders!C32,customers!$A$1:$A$1001,customers!$B$1:$B$1001,"N/A",0)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5">
        <v>44464</v>
      </c>
      <c r="C33" s="2" t="s">
        <v>662</v>
      </c>
      <c r="D33" t="s">
        <v>6158</v>
      </c>
      <c r="E33" s="2">
        <v>6</v>
      </c>
      <c r="F33" s="2" t="str">
        <f>_xlfn.XLOOKUP(orders!C33,customers!$A$1:$A$1001,customers!$B$1:$B$1001,"N/A",0)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5">
        <v>44464</v>
      </c>
      <c r="C34" s="2" t="s">
        <v>662</v>
      </c>
      <c r="D34" t="s">
        <v>6160</v>
      </c>
      <c r="E34" s="2">
        <v>6</v>
      </c>
      <c r="F34" s="2" t="str">
        <f>_xlfn.XLOOKUP(orders!C34,customers!$A$1:$A$1001,customers!$B$1:$B$1001,"N/A",0)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5">
        <v>44394</v>
      </c>
      <c r="C35" s="2" t="s">
        <v>677</v>
      </c>
      <c r="D35" t="s">
        <v>6145</v>
      </c>
      <c r="E35" s="2">
        <v>5</v>
      </c>
      <c r="F35" s="2" t="str">
        <f>_xlfn.XLOOKUP(orders!C35,customers!$A$1:$A$1001,customers!$B$1:$B$1001,"N/A",0)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5">
        <v>44011</v>
      </c>
      <c r="C36" s="2" t="s">
        <v>682</v>
      </c>
      <c r="D36" t="s">
        <v>6161</v>
      </c>
      <c r="E36" s="2">
        <v>6</v>
      </c>
      <c r="F36" s="2" t="str">
        <f>_xlfn.XLOOKUP(orders!C36,customers!$A$1:$A$1001,customers!$B$1:$B$1001,"N/A",0)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5">
        <v>44348</v>
      </c>
      <c r="C37" s="2" t="s">
        <v>688</v>
      </c>
      <c r="D37" t="s">
        <v>6158</v>
      </c>
      <c r="E37" s="2">
        <v>6</v>
      </c>
      <c r="F37" s="2" t="str">
        <f>_xlfn.XLOOKUP(orders!C37,customers!$A$1:$A$1001,customers!$B$1:$B$1001,"N/A",0)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5">
        <v>44233</v>
      </c>
      <c r="C38" s="2" t="s">
        <v>694</v>
      </c>
      <c r="D38" t="s">
        <v>6159</v>
      </c>
      <c r="E38" s="2">
        <v>2</v>
      </c>
      <c r="F38" s="2" t="str">
        <f>_xlfn.XLOOKUP(orders!C38,customers!$A$1:$A$1001,customers!$B$1:$B$1001,"N/A",0)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5">
        <v>43580</v>
      </c>
      <c r="C39" s="2" t="s">
        <v>700</v>
      </c>
      <c r="D39" t="s">
        <v>6161</v>
      </c>
      <c r="E39" s="2">
        <v>3</v>
      </c>
      <c r="F39" s="2" t="str">
        <f>_xlfn.XLOOKUP(orders!C39,customers!$A$1:$A$1001,customers!$B$1:$B$1001,"N/A",0)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5">
        <v>43946</v>
      </c>
      <c r="C40" s="2" t="s">
        <v>706</v>
      </c>
      <c r="D40" t="s">
        <v>6151</v>
      </c>
      <c r="E40" s="2">
        <v>5</v>
      </c>
      <c r="F40" s="2" t="str">
        <f>_xlfn.XLOOKUP(orders!C40,customers!$A$1:$A$1001,customers!$B$1:$B$1001,"N/A",0)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5">
        <v>44524</v>
      </c>
      <c r="C41" s="2" t="s">
        <v>712</v>
      </c>
      <c r="D41" t="s">
        <v>6138</v>
      </c>
      <c r="E41" s="2">
        <v>6</v>
      </c>
      <c r="F41" s="2" t="str">
        <f>_xlfn.XLOOKUP(orders!C41,customers!$A$1:$A$1001,customers!$B$1:$B$1001,"N/A",0)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5">
        <v>44305</v>
      </c>
      <c r="C42" s="2" t="s">
        <v>716</v>
      </c>
      <c r="D42" t="s">
        <v>6162</v>
      </c>
      <c r="E42" s="2">
        <v>3</v>
      </c>
      <c r="F42" s="2" t="str">
        <f>_xlfn.XLOOKUP(orders!C42,customers!$A$1:$A$1001,customers!$B$1:$B$1001,"N/A",0)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5">
        <v>44749</v>
      </c>
      <c r="C43" s="2" t="s">
        <v>721</v>
      </c>
      <c r="D43" t="s">
        <v>6153</v>
      </c>
      <c r="E43" s="2">
        <v>2</v>
      </c>
      <c r="F43" s="2" t="str">
        <f>_xlfn.XLOOKUP(orders!C43,customers!$A$1:$A$1001,customers!$B$1:$B$1001,"N/A",0)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5">
        <v>43607</v>
      </c>
      <c r="C44" s="2" t="s">
        <v>727</v>
      </c>
      <c r="D44" t="s">
        <v>6163</v>
      </c>
      <c r="E44" s="2">
        <v>3</v>
      </c>
      <c r="F44" s="2" t="str">
        <f>_xlfn.XLOOKUP(orders!C44,customers!$A$1:$A$1001,customers!$B$1:$B$1001,"N/A",0)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5">
        <v>44473</v>
      </c>
      <c r="C45" s="2" t="s">
        <v>734</v>
      </c>
      <c r="D45" t="s">
        <v>6164</v>
      </c>
      <c r="E45" s="2">
        <v>2</v>
      </c>
      <c r="F45" s="2" t="str">
        <f>_xlfn.XLOOKUP(orders!C45,customers!$A$1:$A$1001,customers!$B$1:$B$1001,"N/A",0)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5">
        <v>43932</v>
      </c>
      <c r="C46" s="2" t="s">
        <v>739</v>
      </c>
      <c r="D46" t="s">
        <v>6139</v>
      </c>
      <c r="E46" s="2">
        <v>2</v>
      </c>
      <c r="F46" s="2" t="str">
        <f>_xlfn.XLOOKUP(orders!C46,customers!$A$1:$A$1001,customers!$B$1:$B$1001,"N/A",0)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5">
        <v>44592</v>
      </c>
      <c r="C47" s="2" t="s">
        <v>745</v>
      </c>
      <c r="D47" t="s">
        <v>6165</v>
      </c>
      <c r="E47" s="2">
        <v>6</v>
      </c>
      <c r="F47" s="2" t="str">
        <f>_xlfn.XLOOKUP(orders!C47,customers!$A$1:$A$1001,customers!$B$1:$B$1001,"N/A",0)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5">
        <v>43776</v>
      </c>
      <c r="C48" s="2" t="s">
        <v>751</v>
      </c>
      <c r="D48" t="s">
        <v>6166</v>
      </c>
      <c r="E48" s="2">
        <v>2</v>
      </c>
      <c r="F48" s="2" t="str">
        <f>_xlfn.XLOOKUP(orders!C48,customers!$A$1:$A$1001,customers!$B$1:$B$1001,"N/A",0)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5">
        <v>43644</v>
      </c>
      <c r="C49" s="2" t="s">
        <v>756</v>
      </c>
      <c r="D49" t="s">
        <v>6167</v>
      </c>
      <c r="E49" s="2">
        <v>2</v>
      </c>
      <c r="F49" s="2" t="str">
        <f>_xlfn.XLOOKUP(orders!C49,customers!$A$1:$A$1001,customers!$B$1:$B$1001,"N/A",0)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5">
        <v>44085</v>
      </c>
      <c r="C50" s="2" t="s">
        <v>762</v>
      </c>
      <c r="D50" t="s">
        <v>6168</v>
      </c>
      <c r="E50" s="2">
        <v>4</v>
      </c>
      <c r="F50" s="2" t="str">
        <f>_xlfn.XLOOKUP(orders!C50,customers!$A$1:$A$1001,customers!$B$1:$B$1001,"N/A",0)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5">
        <v>44790</v>
      </c>
      <c r="C51" s="2" t="s">
        <v>767</v>
      </c>
      <c r="D51" t="s">
        <v>6140</v>
      </c>
      <c r="E51" s="2">
        <v>3</v>
      </c>
      <c r="F51" s="2" t="str">
        <f>_xlfn.XLOOKUP(orders!C51,customers!$A$1:$A$1001,customers!$B$1:$B$1001,"N/A",0)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5">
        <v>44792</v>
      </c>
      <c r="C52" s="2" t="s">
        <v>773</v>
      </c>
      <c r="D52" t="s">
        <v>6169</v>
      </c>
      <c r="E52" s="2">
        <v>2</v>
      </c>
      <c r="F52" s="2" t="str">
        <f>_xlfn.XLOOKUP(orders!C52,customers!$A$1:$A$1001,customers!$B$1:$B$1001,"N/A",0)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5">
        <v>43600</v>
      </c>
      <c r="C53" s="2" t="s">
        <v>779</v>
      </c>
      <c r="D53" t="s">
        <v>6164</v>
      </c>
      <c r="E53" s="2">
        <v>4</v>
      </c>
      <c r="F53" s="2" t="str">
        <f>_xlfn.XLOOKUP(orders!C53,customers!$A$1:$A$1001,customers!$B$1:$B$1001,"N/A",0)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5">
        <v>43719</v>
      </c>
      <c r="C54" s="2" t="s">
        <v>785</v>
      </c>
      <c r="D54" t="s">
        <v>6146</v>
      </c>
      <c r="E54" s="2">
        <v>5</v>
      </c>
      <c r="F54" s="2" t="str">
        <f>_xlfn.XLOOKUP(orders!C54,customers!$A$1:$A$1001,customers!$B$1:$B$1001,"N/A",0)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5">
        <v>43719</v>
      </c>
      <c r="C55" s="2" t="s">
        <v>785</v>
      </c>
      <c r="D55" t="s">
        <v>6164</v>
      </c>
      <c r="E55" s="2">
        <v>2</v>
      </c>
      <c r="F55" s="2" t="str">
        <f>_xlfn.XLOOKUP(orders!C55,customers!$A$1:$A$1001,customers!$B$1:$B$1001,"N/A",0)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5">
        <v>44271</v>
      </c>
      <c r="C56" s="2" t="s">
        <v>795</v>
      </c>
      <c r="D56" t="s">
        <v>6162</v>
      </c>
      <c r="E56" s="2">
        <v>5</v>
      </c>
      <c r="F56" s="2" t="str">
        <f>_xlfn.XLOOKUP(orders!C56,customers!$A$1:$A$1001,customers!$B$1:$B$1001,"N/A",0)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5">
        <v>44168</v>
      </c>
      <c r="C57" s="2" t="s">
        <v>801</v>
      </c>
      <c r="D57" t="s">
        <v>6170</v>
      </c>
      <c r="E57" s="2">
        <v>3</v>
      </c>
      <c r="F57" s="2" t="str">
        <f>_xlfn.XLOOKUP(orders!C57,customers!$A$1:$A$1001,customers!$B$1:$B$1001,"N/A",0)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5">
        <v>43857</v>
      </c>
      <c r="C58" s="2" t="s">
        <v>806</v>
      </c>
      <c r="D58" t="s">
        <v>6153</v>
      </c>
      <c r="E58" s="2">
        <v>3</v>
      </c>
      <c r="F58" s="2" t="str">
        <f>_xlfn.XLOOKUP(orders!C58,customers!$A$1:$A$1001,customers!$B$1:$B$1001,"N/A",0)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5">
        <v>44759</v>
      </c>
      <c r="C59" s="2" t="s">
        <v>812</v>
      </c>
      <c r="D59" t="s">
        <v>6171</v>
      </c>
      <c r="E59" s="2">
        <v>4</v>
      </c>
      <c r="F59" s="2" t="str">
        <f>_xlfn.XLOOKUP(orders!C59,customers!$A$1:$A$1001,customers!$B$1:$B$1001,"N/A",0)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5">
        <v>44624</v>
      </c>
      <c r="C60" s="2" t="s">
        <v>818</v>
      </c>
      <c r="D60" t="s">
        <v>6165</v>
      </c>
      <c r="E60" s="2">
        <v>3</v>
      </c>
      <c r="F60" s="2" t="str">
        <f>_xlfn.XLOOKUP(orders!C60,customers!$A$1:$A$1001,customers!$B$1:$B$1001,"N/A",0)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5">
        <v>44537</v>
      </c>
      <c r="C61" s="2" t="s">
        <v>823</v>
      </c>
      <c r="D61" t="s">
        <v>6160</v>
      </c>
      <c r="E61" s="2">
        <v>3</v>
      </c>
      <c r="F61" s="2" t="str">
        <f>_xlfn.XLOOKUP(orders!C61,customers!$A$1:$A$1001,customers!$B$1:$B$1001,"N/A",0)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5">
        <v>44252</v>
      </c>
      <c r="C62" s="2" t="s">
        <v>828</v>
      </c>
      <c r="D62" t="s">
        <v>6168</v>
      </c>
      <c r="E62" s="2">
        <v>5</v>
      </c>
      <c r="F62" s="2" t="str">
        <f>_xlfn.XLOOKUP(orders!C62,customers!$A$1:$A$1001,customers!$B$1:$B$1001,"N/A",0)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5">
        <v>43521</v>
      </c>
      <c r="C63" s="2" t="s">
        <v>834</v>
      </c>
      <c r="D63" t="s">
        <v>6172</v>
      </c>
      <c r="E63" s="2">
        <v>5</v>
      </c>
      <c r="F63" s="2" t="str">
        <f>_xlfn.XLOOKUP(orders!C63,customers!$A$1:$A$1001,customers!$B$1:$B$1001,"N/A",0)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5">
        <v>43505</v>
      </c>
      <c r="C64" s="2" t="s">
        <v>839</v>
      </c>
      <c r="D64" t="s">
        <v>6145</v>
      </c>
      <c r="E64" s="2">
        <v>5</v>
      </c>
      <c r="F64" s="2" t="str">
        <f>_xlfn.XLOOKUP(orders!C64,customers!$A$1:$A$1001,customers!$B$1:$B$1001,"N/A",0)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5">
        <v>43868</v>
      </c>
      <c r="C65" s="2" t="s">
        <v>844</v>
      </c>
      <c r="D65" t="s">
        <v>6157</v>
      </c>
      <c r="E65" s="2">
        <v>1</v>
      </c>
      <c r="F65" s="2" t="str">
        <f>_xlfn.XLOOKUP(orders!C65,customers!$A$1:$A$1001,customers!$B$1:$B$1001,"N/A",0)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5">
        <v>43913</v>
      </c>
      <c r="C66" s="2" t="s">
        <v>850</v>
      </c>
      <c r="D66" t="s">
        <v>6146</v>
      </c>
      <c r="E66" s="2">
        <v>6</v>
      </c>
      <c r="F66" s="2" t="str">
        <f>_xlfn.XLOOKUP(orders!C66,customers!$A$1:$A$1001,customers!$B$1:$B$1001,"N/A",0)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5">
        <v>44626</v>
      </c>
      <c r="C67" s="2" t="s">
        <v>855</v>
      </c>
      <c r="D67" t="s">
        <v>6149</v>
      </c>
      <c r="E67" s="2">
        <v>4</v>
      </c>
      <c r="F67" s="2" t="str">
        <f>_xlfn.XLOOKUP(orders!C67,customers!$A$1:$A$1001,customers!$B$1:$B$1001,"N/A",0)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E67*L67</f>
        <v>82.339999999999989</v>
      </c>
      <c r="N67" t="str">
        <f t="shared" ref="N67:N130" si="4">IF(I67="Rob","Robusta",IF(I67="Exc","Excelsa",IF(I67="Ara","Arabica",IF(I67="Lib","Liberica",""))))</f>
        <v>Robusta</v>
      </c>
      <c r="O67" t="str">
        <f t="shared" ref="O67:O130" si="5">IF(J67="L","Light",IF(J67="M","Medium",IF(J67="D","Dark","")))</f>
        <v>Dark</v>
      </c>
      <c r="P67" t="str">
        <f>_xlfn.XLOOKUP(Orders[[#This Row],[Customer ID]],customers!$A$1:$A$1001,customers!$I$1:$I$1001,,0)</f>
        <v>Yes</v>
      </c>
    </row>
    <row r="68" spans="1:16" x14ac:dyDescent="0.3">
      <c r="A68" s="2" t="s">
        <v>860</v>
      </c>
      <c r="B68" s="5">
        <v>44666</v>
      </c>
      <c r="C68" s="2" t="s">
        <v>861</v>
      </c>
      <c r="D68" t="s">
        <v>6173</v>
      </c>
      <c r="E68" s="2">
        <v>1</v>
      </c>
      <c r="F68" s="2" t="str">
        <f>_xlfn.XLOOKUP(orders!C68,customers!$A$1:$A$1001,customers!$B$1:$B$1001,"N/A",0)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5">
        <v>44519</v>
      </c>
      <c r="C69" s="2" t="s">
        <v>867</v>
      </c>
      <c r="D69" t="s">
        <v>6145</v>
      </c>
      <c r="E69" s="2">
        <v>2</v>
      </c>
      <c r="F69" s="2" t="str">
        <f>_xlfn.XLOOKUP(orders!C69,customers!$A$1:$A$1001,customers!$B$1:$B$1001,"N/A",0)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5">
        <v>43754</v>
      </c>
      <c r="C70" s="2" t="s">
        <v>873</v>
      </c>
      <c r="D70" t="s">
        <v>6174</v>
      </c>
      <c r="E70" s="2">
        <v>1</v>
      </c>
      <c r="F70" s="2" t="str">
        <f>_xlfn.XLOOKUP(orders!C70,customers!$A$1:$A$1001,customers!$B$1:$B$1001,"N/A",0)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5">
        <v>43795</v>
      </c>
      <c r="C71" s="2" t="s">
        <v>879</v>
      </c>
      <c r="D71" t="s">
        <v>6138</v>
      </c>
      <c r="E71" s="2">
        <v>6</v>
      </c>
      <c r="F71" s="2" t="str">
        <f>_xlfn.XLOOKUP(orders!C71,customers!$A$1:$A$1001,customers!$B$1:$B$1001,"N/A",0)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5">
        <v>43646</v>
      </c>
      <c r="C72" s="2" t="s">
        <v>886</v>
      </c>
      <c r="D72" t="s">
        <v>6148</v>
      </c>
      <c r="E72" s="2">
        <v>4</v>
      </c>
      <c r="F72" s="2" t="str">
        <f>_xlfn.XLOOKUP(orders!C72,customers!$A$1:$A$1001,customers!$B$1:$B$1001,"N/A",0)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5">
        <v>44200</v>
      </c>
      <c r="C73" s="2" t="s">
        <v>892</v>
      </c>
      <c r="D73" t="s">
        <v>6145</v>
      </c>
      <c r="E73" s="2">
        <v>2</v>
      </c>
      <c r="F73" s="2" t="str">
        <f>_xlfn.XLOOKUP(orders!C73,customers!$A$1:$A$1001,customers!$B$1:$B$1001,"N/A",0)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5">
        <v>44131</v>
      </c>
      <c r="C74" s="2" t="s">
        <v>898</v>
      </c>
      <c r="D74" t="s">
        <v>6175</v>
      </c>
      <c r="E74" s="2">
        <v>3</v>
      </c>
      <c r="F74" s="2" t="str">
        <f>_xlfn.XLOOKUP(orders!C74,customers!$A$1:$A$1001,customers!$B$1:$B$1001,"N/A",0)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5">
        <v>44362</v>
      </c>
      <c r="C75" s="2" t="s">
        <v>903</v>
      </c>
      <c r="D75" t="s">
        <v>6159</v>
      </c>
      <c r="E75" s="2">
        <v>5</v>
      </c>
      <c r="F75" s="2" t="str">
        <f>_xlfn.XLOOKUP(orders!C75,customers!$A$1:$A$1001,customers!$B$1:$B$1001,"N/A",0)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5">
        <v>44396</v>
      </c>
      <c r="C76" s="2" t="s">
        <v>908</v>
      </c>
      <c r="D76" t="s">
        <v>6176</v>
      </c>
      <c r="E76" s="2">
        <v>2</v>
      </c>
      <c r="F76" s="2" t="str">
        <f>_xlfn.XLOOKUP(orders!C76,customers!$A$1:$A$1001,customers!$B$1:$B$1001,"N/A",0)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5">
        <v>44400</v>
      </c>
      <c r="C77" s="2" t="s">
        <v>914</v>
      </c>
      <c r="D77" t="s">
        <v>6177</v>
      </c>
      <c r="E77" s="2">
        <v>6</v>
      </c>
      <c r="F77" s="2" t="str">
        <f>_xlfn.XLOOKUP(orders!C77,customers!$A$1:$A$1001,customers!$B$1:$B$1001,"N/A",0)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5">
        <v>43855</v>
      </c>
      <c r="C78" s="2" t="s">
        <v>920</v>
      </c>
      <c r="D78" t="s">
        <v>6178</v>
      </c>
      <c r="E78" s="2">
        <v>1</v>
      </c>
      <c r="F78" s="2" t="str">
        <f>_xlfn.XLOOKUP(orders!C78,customers!$A$1:$A$1001,customers!$B$1:$B$1001,"N/A",0)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5">
        <v>43594</v>
      </c>
      <c r="C79" s="2" t="s">
        <v>925</v>
      </c>
      <c r="D79" t="s">
        <v>6153</v>
      </c>
      <c r="E79" s="2">
        <v>2</v>
      </c>
      <c r="F79" s="2" t="str">
        <f>_xlfn.XLOOKUP(orders!C79,customers!$A$1:$A$1001,customers!$B$1:$B$1001,"N/A",0)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5">
        <v>43920</v>
      </c>
      <c r="C80" s="2" t="s">
        <v>931</v>
      </c>
      <c r="D80" t="s">
        <v>6157</v>
      </c>
      <c r="E80" s="2">
        <v>6</v>
      </c>
      <c r="F80" s="2" t="str">
        <f>_xlfn.XLOOKUP(orders!C80,customers!$A$1:$A$1001,customers!$B$1:$B$1001,"N/A",0)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5">
        <v>44633</v>
      </c>
      <c r="C81" s="2" t="s">
        <v>937</v>
      </c>
      <c r="D81" t="s">
        <v>6179</v>
      </c>
      <c r="E81" s="2">
        <v>4</v>
      </c>
      <c r="F81" s="2" t="str">
        <f>_xlfn.XLOOKUP(orders!C81,customers!$A$1:$A$1001,customers!$B$1:$B$1001,"N/A",0)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5">
        <v>43572</v>
      </c>
      <c r="C82" s="2" t="s">
        <v>943</v>
      </c>
      <c r="D82" t="s">
        <v>6180</v>
      </c>
      <c r="E82" s="2">
        <v>5</v>
      </c>
      <c r="F82" s="2" t="str">
        <f>_xlfn.XLOOKUP(orders!C82,customers!$A$1:$A$1001,customers!$B$1:$B$1001,"N/A",0)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5">
        <v>43763</v>
      </c>
      <c r="C83" s="2" t="s">
        <v>949</v>
      </c>
      <c r="D83" t="s">
        <v>6164</v>
      </c>
      <c r="E83" s="2">
        <v>3</v>
      </c>
      <c r="F83" s="2" t="str">
        <f>_xlfn.XLOOKUP(orders!C83,customers!$A$1:$A$1001,customers!$B$1:$B$1001,"N/A",0)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5">
        <v>43721</v>
      </c>
      <c r="C84" s="2" t="s">
        <v>955</v>
      </c>
      <c r="D84" t="s">
        <v>6181</v>
      </c>
      <c r="E84" s="2">
        <v>3</v>
      </c>
      <c r="F84" s="2" t="str">
        <f>_xlfn.XLOOKUP(orders!C84,customers!$A$1:$A$1001,customers!$B$1:$B$1001,"N/A",0)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5">
        <v>43933</v>
      </c>
      <c r="C85" s="2" t="s">
        <v>961</v>
      </c>
      <c r="D85" t="s">
        <v>6149</v>
      </c>
      <c r="E85" s="2">
        <v>4</v>
      </c>
      <c r="F85" s="2" t="str">
        <f>_xlfn.XLOOKUP(orders!C85,customers!$A$1:$A$1001,customers!$B$1:$B$1001,"N/A",0)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5">
        <v>43783</v>
      </c>
      <c r="C86" s="2" t="s">
        <v>966</v>
      </c>
      <c r="D86" t="s">
        <v>6161</v>
      </c>
      <c r="E86" s="2">
        <v>1</v>
      </c>
      <c r="F86" s="2" t="str">
        <f>_xlfn.XLOOKUP(orders!C86,customers!$A$1:$A$1001,customers!$B$1:$B$1001,"N/A",0)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5">
        <v>43664</v>
      </c>
      <c r="C87" s="2" t="s">
        <v>972</v>
      </c>
      <c r="D87" t="s">
        <v>6182</v>
      </c>
      <c r="E87" s="2">
        <v>3</v>
      </c>
      <c r="F87" s="2" t="str">
        <f>_xlfn.XLOOKUP(orders!C87,customers!$A$1:$A$1001,customers!$B$1:$B$1001,"N/A",0)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5">
        <v>43664</v>
      </c>
      <c r="C88" s="2" t="s">
        <v>972</v>
      </c>
      <c r="D88" t="s">
        <v>6154</v>
      </c>
      <c r="E88" s="2">
        <v>4</v>
      </c>
      <c r="F88" s="2" t="str">
        <f>_xlfn.XLOOKUP(orders!C88,customers!$A$1:$A$1001,customers!$B$1:$B$1001,"N/A",0)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5">
        <v>44289</v>
      </c>
      <c r="C89" s="2" t="s">
        <v>981</v>
      </c>
      <c r="D89" t="s">
        <v>6155</v>
      </c>
      <c r="E89" s="2">
        <v>3</v>
      </c>
      <c r="F89" s="2" t="str">
        <f>_xlfn.XLOOKUP(orders!C89,customers!$A$1:$A$1001,customers!$B$1:$B$1001,"N/A",0)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5">
        <v>44284</v>
      </c>
      <c r="C90" s="2" t="s">
        <v>986</v>
      </c>
      <c r="D90" t="s">
        <v>6179</v>
      </c>
      <c r="E90" s="2">
        <v>3</v>
      </c>
      <c r="F90" s="2" t="str">
        <f>_xlfn.XLOOKUP(orders!C90,customers!$A$1:$A$1001,customers!$B$1:$B$1001,"N/A",0)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5">
        <v>44545</v>
      </c>
      <c r="C91" s="2" t="s">
        <v>991</v>
      </c>
      <c r="D91" t="s">
        <v>6140</v>
      </c>
      <c r="E91" s="2">
        <v>6</v>
      </c>
      <c r="F91" s="2" t="str">
        <f>_xlfn.XLOOKUP(orders!C91,customers!$A$1:$A$1001,customers!$B$1:$B$1001,"N/A",0)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5">
        <v>43971</v>
      </c>
      <c r="C92" s="2" t="s">
        <v>997</v>
      </c>
      <c r="D92" t="s">
        <v>6140</v>
      </c>
      <c r="E92" s="2">
        <v>4</v>
      </c>
      <c r="F92" s="2" t="str">
        <f>_xlfn.XLOOKUP(orders!C92,customers!$A$1:$A$1001,customers!$B$1:$B$1001,"N/A",0)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5">
        <v>44137</v>
      </c>
      <c r="C93" s="2" t="s">
        <v>1002</v>
      </c>
      <c r="D93" t="s">
        <v>6175</v>
      </c>
      <c r="E93" s="2">
        <v>4</v>
      </c>
      <c r="F93" s="2" t="str">
        <f>_xlfn.XLOOKUP(orders!C93,customers!$A$1:$A$1001,customers!$B$1:$B$1001,"N/A",0)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5">
        <v>44037</v>
      </c>
      <c r="C94" s="2" t="s">
        <v>1008</v>
      </c>
      <c r="D94" t="s">
        <v>6171</v>
      </c>
      <c r="E94" s="2">
        <v>3</v>
      </c>
      <c r="F94" s="2" t="str">
        <f>_xlfn.XLOOKUP(orders!C94,customers!$A$1:$A$1001,customers!$B$1:$B$1001,"N/A",0)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5">
        <v>43538</v>
      </c>
      <c r="C95" s="2" t="s">
        <v>1013</v>
      </c>
      <c r="D95" t="s">
        <v>6176</v>
      </c>
      <c r="E95" s="2">
        <v>4</v>
      </c>
      <c r="F95" s="2" t="str">
        <f>_xlfn.XLOOKUP(orders!C95,customers!$A$1:$A$1001,customers!$B$1:$B$1001,"N/A",0)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5">
        <v>44014</v>
      </c>
      <c r="C96" s="2" t="s">
        <v>1019</v>
      </c>
      <c r="D96" t="s">
        <v>6154</v>
      </c>
      <c r="E96" s="2">
        <v>6</v>
      </c>
      <c r="F96" s="2" t="str">
        <f>_xlfn.XLOOKUP(orders!C96,customers!$A$1:$A$1001,customers!$B$1:$B$1001,"N/A",0)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5">
        <v>43816</v>
      </c>
      <c r="C97" s="2" t="s">
        <v>1023</v>
      </c>
      <c r="D97" t="s">
        <v>6175</v>
      </c>
      <c r="E97" s="2">
        <v>6</v>
      </c>
      <c r="F97" s="2" t="str">
        <f>_xlfn.XLOOKUP(orders!C97,customers!$A$1:$A$1001,customers!$B$1:$B$1001,"N/A",0)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5">
        <v>44171</v>
      </c>
      <c r="C98" s="2" t="s">
        <v>1028</v>
      </c>
      <c r="D98" t="s">
        <v>6154</v>
      </c>
      <c r="E98" s="2">
        <v>2</v>
      </c>
      <c r="F98" s="2" t="str">
        <f>_xlfn.XLOOKUP(orders!C98,customers!$A$1:$A$1001,customers!$B$1:$B$1001,"N/A",0)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5">
        <v>44259</v>
      </c>
      <c r="C99" s="2" t="s">
        <v>1033</v>
      </c>
      <c r="D99" t="s">
        <v>6157</v>
      </c>
      <c r="E99" s="2">
        <v>2</v>
      </c>
      <c r="F99" s="2" t="str">
        <f>_xlfn.XLOOKUP(orders!C99,customers!$A$1:$A$1001,customers!$B$1:$B$1001,"N/A",0)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5">
        <v>44394</v>
      </c>
      <c r="C100" s="2" t="s">
        <v>1039</v>
      </c>
      <c r="D100" t="s">
        <v>6154</v>
      </c>
      <c r="E100" s="2">
        <v>1</v>
      </c>
      <c r="F100" s="2" t="str">
        <f>_xlfn.XLOOKUP(orders!C100,customers!$A$1:$A$1001,customers!$B$1:$B$1001,"N/A",0)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5">
        <v>44139</v>
      </c>
      <c r="C101" s="2" t="s">
        <v>1044</v>
      </c>
      <c r="D101" t="s">
        <v>6159</v>
      </c>
      <c r="E101" s="2">
        <v>3</v>
      </c>
      <c r="F101" s="2" t="str">
        <f>_xlfn.XLOOKUP(orders!C101,customers!$A$1:$A$1001,customers!$B$1:$B$1001,"N/A",0)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5">
        <v>44291</v>
      </c>
      <c r="C102" s="2" t="s">
        <v>1049</v>
      </c>
      <c r="D102" t="s">
        <v>6167</v>
      </c>
      <c r="E102" s="2">
        <v>2</v>
      </c>
      <c r="F102" s="2" t="str">
        <f>_xlfn.XLOOKUP(orders!C102,customers!$A$1:$A$1001,customers!$B$1:$B$1001,"N/A",0)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5">
        <v>43891</v>
      </c>
      <c r="C103" s="2" t="s">
        <v>1054</v>
      </c>
      <c r="D103" t="s">
        <v>6165</v>
      </c>
      <c r="E103" s="2">
        <v>5</v>
      </c>
      <c r="F103" s="2" t="str">
        <f>_xlfn.XLOOKUP(orders!C103,customers!$A$1:$A$1001,customers!$B$1:$B$1001,"N/A",0)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5">
        <v>44488</v>
      </c>
      <c r="C104" s="2" t="s">
        <v>1060</v>
      </c>
      <c r="D104" t="s">
        <v>6143</v>
      </c>
      <c r="E104" s="2">
        <v>3</v>
      </c>
      <c r="F104" s="2" t="str">
        <f>_xlfn.XLOOKUP(orders!C104,customers!$A$1:$A$1001,customers!$B$1:$B$1001,"N/A",0)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5">
        <v>44750</v>
      </c>
      <c r="C105" s="2" t="s">
        <v>1066</v>
      </c>
      <c r="D105" t="s">
        <v>6174</v>
      </c>
      <c r="E105" s="2">
        <v>4</v>
      </c>
      <c r="F105" s="2" t="str">
        <f>_xlfn.XLOOKUP(orders!C105,customers!$A$1:$A$1001,customers!$B$1:$B$1001,"N/A",0)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5">
        <v>43694</v>
      </c>
      <c r="C106" s="2" t="s">
        <v>1072</v>
      </c>
      <c r="D106" t="s">
        <v>6162</v>
      </c>
      <c r="E106" s="2">
        <v>6</v>
      </c>
      <c r="F106" s="2" t="str">
        <f>_xlfn.XLOOKUP(orders!C106,customers!$A$1:$A$1001,customers!$B$1:$B$1001,"N/A",0)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5">
        <v>43982</v>
      </c>
      <c r="C107" s="2" t="s">
        <v>1078</v>
      </c>
      <c r="D107" t="s">
        <v>6157</v>
      </c>
      <c r="E107" s="2">
        <v>6</v>
      </c>
      <c r="F107" s="2" t="str">
        <f>_xlfn.XLOOKUP(orders!C107,customers!$A$1:$A$1001,customers!$B$1:$B$1001,"N/A",0)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5">
        <v>43956</v>
      </c>
      <c r="C108" s="2" t="s">
        <v>1084</v>
      </c>
      <c r="D108" t="s">
        <v>6183</v>
      </c>
      <c r="E108" s="2">
        <v>2</v>
      </c>
      <c r="F108" s="2" t="str">
        <f>_xlfn.XLOOKUP(orders!C108,customers!$A$1:$A$1001,customers!$B$1:$B$1001,"N/A",0)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5">
        <v>43569</v>
      </c>
      <c r="C109" s="2" t="s">
        <v>1090</v>
      </c>
      <c r="D109" t="s">
        <v>6146</v>
      </c>
      <c r="E109" s="2">
        <v>3</v>
      </c>
      <c r="F109" s="2" t="str">
        <f>_xlfn.XLOOKUP(orders!C109,customers!$A$1:$A$1001,customers!$B$1:$B$1001,"N/A",0)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5">
        <v>44041</v>
      </c>
      <c r="C110" s="2" t="s">
        <v>1096</v>
      </c>
      <c r="D110" t="s">
        <v>6157</v>
      </c>
      <c r="E110" s="2">
        <v>4</v>
      </c>
      <c r="F110" s="2" t="str">
        <f>_xlfn.XLOOKUP(orders!C110,customers!$A$1:$A$1001,customers!$B$1:$B$1001,"N/A",0)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5">
        <v>43811</v>
      </c>
      <c r="C111" s="2" t="s">
        <v>1101</v>
      </c>
      <c r="D111" t="s">
        <v>6169</v>
      </c>
      <c r="E111" s="2">
        <v>1</v>
      </c>
      <c r="F111" s="2" t="str">
        <f>_xlfn.XLOOKUP(orders!C111,customers!$A$1:$A$1001,customers!$B$1:$B$1001,"N/A",0)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5">
        <v>44727</v>
      </c>
      <c r="C112" s="2" t="s">
        <v>1107</v>
      </c>
      <c r="D112" t="s">
        <v>6184</v>
      </c>
      <c r="E112" s="2">
        <v>3</v>
      </c>
      <c r="F112" s="2" t="str">
        <f>_xlfn.XLOOKUP(orders!C112,customers!$A$1:$A$1001,customers!$B$1:$B$1001,"N/A",0)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5">
        <v>43642</v>
      </c>
      <c r="C113" s="2" t="s">
        <v>1113</v>
      </c>
      <c r="D113" t="s">
        <v>6172</v>
      </c>
      <c r="E113" s="2">
        <v>5</v>
      </c>
      <c r="F113" s="2" t="str">
        <f>_xlfn.XLOOKUP(orders!C113,customers!$A$1:$A$1001,customers!$B$1:$B$1001,"N/A",0)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5">
        <v>44481</v>
      </c>
      <c r="C114" s="2" t="s">
        <v>1118</v>
      </c>
      <c r="D114" t="s">
        <v>6155</v>
      </c>
      <c r="E114" s="2">
        <v>1</v>
      </c>
      <c r="F114" s="2" t="str">
        <f>_xlfn.XLOOKUP(orders!C114,customers!$A$1:$A$1001,customers!$B$1:$B$1001,"N/A",0)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5">
        <v>43556</v>
      </c>
      <c r="C115" s="2" t="s">
        <v>1124</v>
      </c>
      <c r="D115" t="s">
        <v>6162</v>
      </c>
      <c r="E115" s="2">
        <v>1</v>
      </c>
      <c r="F115" s="2" t="str">
        <f>_xlfn.XLOOKUP(orders!C115,customers!$A$1:$A$1001,customers!$B$1:$B$1001,"N/A",0)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5">
        <v>44265</v>
      </c>
      <c r="C116" s="2" t="s">
        <v>1130</v>
      </c>
      <c r="D116" t="s">
        <v>6178</v>
      </c>
      <c r="E116" s="2">
        <v>4</v>
      </c>
      <c r="F116" s="2" t="str">
        <f>_xlfn.XLOOKUP(orders!C116,customers!$A$1:$A$1001,customers!$B$1:$B$1001,"N/A",0)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5">
        <v>43693</v>
      </c>
      <c r="C117" s="2" t="s">
        <v>1135</v>
      </c>
      <c r="D117" t="s">
        <v>6170</v>
      </c>
      <c r="E117" s="2">
        <v>1</v>
      </c>
      <c r="F117" s="2" t="str">
        <f>_xlfn.XLOOKUP(orders!C117,customers!$A$1:$A$1001,customers!$B$1:$B$1001,"N/A",0)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5">
        <v>44054</v>
      </c>
      <c r="C118" s="2" t="s">
        <v>1141</v>
      </c>
      <c r="D118" t="s">
        <v>6145</v>
      </c>
      <c r="E118" s="2">
        <v>4</v>
      </c>
      <c r="F118" s="2" t="str">
        <f>_xlfn.XLOOKUP(orders!C118,customers!$A$1:$A$1001,customers!$B$1:$B$1001,"N/A",0)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5">
        <v>44656</v>
      </c>
      <c r="C119" s="2" t="s">
        <v>1147</v>
      </c>
      <c r="D119" t="s">
        <v>6161</v>
      </c>
      <c r="E119" s="2">
        <v>4</v>
      </c>
      <c r="F119" s="2" t="str">
        <f>_xlfn.XLOOKUP(orders!C119,customers!$A$1:$A$1001,customers!$B$1:$B$1001,"N/A",0)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5">
        <v>43760</v>
      </c>
      <c r="C120" s="2" t="s">
        <v>1153</v>
      </c>
      <c r="D120" t="s">
        <v>6144</v>
      </c>
      <c r="E120" s="2">
        <v>3</v>
      </c>
      <c r="F120" s="2" t="str">
        <f>_xlfn.XLOOKUP(orders!C120,customers!$A$1:$A$1001,customers!$B$1:$B$1001,"N/A",0)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5">
        <v>44471</v>
      </c>
      <c r="C121" s="2" t="s">
        <v>1159</v>
      </c>
      <c r="D121" t="s">
        <v>6156</v>
      </c>
      <c r="E121" s="2">
        <v>1</v>
      </c>
      <c r="F121" s="2" t="str">
        <f>_xlfn.XLOOKUP(orders!C121,customers!$A$1:$A$1001,customers!$B$1:$B$1001,"N/A",0)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5">
        <v>44471</v>
      </c>
      <c r="C122" s="2" t="s">
        <v>1159</v>
      </c>
      <c r="D122" t="s">
        <v>6167</v>
      </c>
      <c r="E122" s="2">
        <v>1</v>
      </c>
      <c r="F122" s="2" t="str">
        <f>_xlfn.XLOOKUP(orders!C122,customers!$A$1:$A$1001,customers!$B$1:$B$1001,"N/A",0)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5">
        <v>44471</v>
      </c>
      <c r="C123" s="2" t="s">
        <v>1159</v>
      </c>
      <c r="D123" t="s">
        <v>6141</v>
      </c>
      <c r="E123" s="2">
        <v>5</v>
      </c>
      <c r="F123" s="2" t="str">
        <f>_xlfn.XLOOKUP(orders!C123,customers!$A$1:$A$1001,customers!$B$1:$B$1001,"N/A",0)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5">
        <v>44268</v>
      </c>
      <c r="C124" s="2" t="s">
        <v>1175</v>
      </c>
      <c r="D124" t="s">
        <v>6158</v>
      </c>
      <c r="E124" s="2">
        <v>4</v>
      </c>
      <c r="F124" s="2" t="str">
        <f>_xlfn.XLOOKUP(orders!C124,customers!$A$1:$A$1001,customers!$B$1:$B$1001,"N/A",0)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5">
        <v>44724</v>
      </c>
      <c r="C125" s="2" t="s">
        <v>1181</v>
      </c>
      <c r="D125" t="s">
        <v>6164</v>
      </c>
      <c r="E125" s="2">
        <v>4</v>
      </c>
      <c r="F125" s="2" t="str">
        <f>_xlfn.XLOOKUP(orders!C125,customers!$A$1:$A$1001,customers!$B$1:$B$1001,"N/A",0)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5">
        <v>43582</v>
      </c>
      <c r="C126" s="2" t="s">
        <v>1187</v>
      </c>
      <c r="D126" t="s">
        <v>6159</v>
      </c>
      <c r="E126" s="2">
        <v>5</v>
      </c>
      <c r="F126" s="2" t="str">
        <f>_xlfn.XLOOKUP(orders!C126,customers!$A$1:$A$1001,customers!$B$1:$B$1001,"N/A",0)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5">
        <v>43608</v>
      </c>
      <c r="C127" s="2" t="s">
        <v>1193</v>
      </c>
      <c r="D127" t="s">
        <v>6160</v>
      </c>
      <c r="E127" s="2">
        <v>3</v>
      </c>
      <c r="F127" s="2" t="str">
        <f>_xlfn.XLOOKUP(orders!C127,customers!$A$1:$A$1001,customers!$B$1:$B$1001,"N/A",0)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5">
        <v>44026</v>
      </c>
      <c r="C128" s="2" t="s">
        <v>1199</v>
      </c>
      <c r="D128" t="s">
        <v>6155</v>
      </c>
      <c r="E128" s="2">
        <v>1</v>
      </c>
      <c r="F128" s="2" t="str">
        <f>_xlfn.XLOOKUP(orders!C128,customers!$A$1:$A$1001,customers!$B$1:$B$1001,"N/A",0)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5">
        <v>44510</v>
      </c>
      <c r="C129" s="2" t="s">
        <v>1205</v>
      </c>
      <c r="D129" t="s">
        <v>6143</v>
      </c>
      <c r="E129" s="2">
        <v>6</v>
      </c>
      <c r="F129" s="2" t="str">
        <f>_xlfn.XLOOKUP(orders!C129,customers!$A$1:$A$1001,customers!$B$1:$B$1001,"N/A",0)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5">
        <v>44439</v>
      </c>
      <c r="C130" s="2" t="s">
        <v>1211</v>
      </c>
      <c r="D130" t="s">
        <v>6157</v>
      </c>
      <c r="E130" s="2">
        <v>1</v>
      </c>
      <c r="F130" s="2" t="str">
        <f>_xlfn.XLOOKUP(orders!C130,customers!$A$1:$A$1001,customers!$B$1:$B$1001,"N/A",0)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5">
        <v>43652</v>
      </c>
      <c r="C131" s="2" t="s">
        <v>1217</v>
      </c>
      <c r="D131" t="s">
        <v>6183</v>
      </c>
      <c r="E131" s="2">
        <v>1</v>
      </c>
      <c r="F131" s="2" t="str">
        <f>_xlfn.XLOOKUP(orders!C131,customers!$A$1:$A$1001,customers!$B$1:$B$1001,"N/A",0)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E131*L131</f>
        <v>12.15</v>
      </c>
      <c r="N131" t="str">
        <f t="shared" ref="N131:N194" si="7">IF(I131="Rob","Robusta",IF(I131="Exc","Excelsa",IF(I131="Ara","Arabica",IF(I131="Lib","Liberica",""))))</f>
        <v>Excelsa</v>
      </c>
      <c r="O131" t="str">
        <f t="shared" ref="O131:O194" si="8">IF(J131="L","Light",IF(J131="M","Medium",IF(J131="D","Dark","")))</f>
        <v>Dark</v>
      </c>
      <c r="P131" t="str">
        <f>_xlfn.XLOOKUP(Orders[[#This Row],[Customer ID]],customers!$A$1:$A$1001,customers!$I$1:$I$1001,,0)</f>
        <v>Yes</v>
      </c>
    </row>
    <row r="132" spans="1:16" x14ac:dyDescent="0.3">
      <c r="A132" s="2" t="s">
        <v>1222</v>
      </c>
      <c r="B132" s="5">
        <v>44624</v>
      </c>
      <c r="C132" s="2" t="s">
        <v>1223</v>
      </c>
      <c r="D132" t="s">
        <v>6182</v>
      </c>
      <c r="E132" s="2">
        <v>5</v>
      </c>
      <c r="F132" s="2" t="str">
        <f>_xlfn.XLOOKUP(orders!C132,customers!$A$1:$A$1001,customers!$B$1:$B$1001,"N/A",0)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5">
        <v>44196</v>
      </c>
      <c r="C133" s="2" t="s">
        <v>1228</v>
      </c>
      <c r="D133" t="s">
        <v>6144</v>
      </c>
      <c r="E133" s="2">
        <v>2</v>
      </c>
      <c r="F133" s="2" t="str">
        <f>_xlfn.XLOOKUP(orders!C133,customers!$A$1:$A$1001,customers!$B$1:$B$1001,"N/A",0)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5">
        <v>44043</v>
      </c>
      <c r="C134" s="2" t="s">
        <v>1234</v>
      </c>
      <c r="D134" t="s">
        <v>6182</v>
      </c>
      <c r="E134" s="2">
        <v>5</v>
      </c>
      <c r="F134" s="2" t="str">
        <f>_xlfn.XLOOKUP(orders!C134,customers!$A$1:$A$1001,customers!$B$1:$B$1001,"N/A",0)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5">
        <v>44340</v>
      </c>
      <c r="C135" s="2" t="s">
        <v>1240</v>
      </c>
      <c r="D135" t="s">
        <v>6143</v>
      </c>
      <c r="E135" s="2">
        <v>1</v>
      </c>
      <c r="F135" s="2" t="str">
        <f>_xlfn.XLOOKUP(orders!C135,customers!$A$1:$A$1001,customers!$B$1:$B$1001,"N/A",0)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5">
        <v>44758</v>
      </c>
      <c r="C136" s="2" t="s">
        <v>1246</v>
      </c>
      <c r="D136" t="s">
        <v>6166</v>
      </c>
      <c r="E136" s="2">
        <v>3</v>
      </c>
      <c r="F136" s="2" t="str">
        <f>_xlfn.XLOOKUP(orders!C136,customers!$A$1:$A$1001,customers!$B$1:$B$1001,"N/A",0)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5">
        <v>44232</v>
      </c>
      <c r="C137" s="2" t="s">
        <v>976</v>
      </c>
      <c r="D137" t="s">
        <v>6180</v>
      </c>
      <c r="E137" s="2">
        <v>5</v>
      </c>
      <c r="F137" s="2" t="str">
        <f>_xlfn.XLOOKUP(orders!C137,customers!$A$1:$A$1001,customers!$B$1:$B$1001,"N/A",0)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5">
        <v>44406</v>
      </c>
      <c r="C138" s="2" t="s">
        <v>1256</v>
      </c>
      <c r="D138" t="s">
        <v>6154</v>
      </c>
      <c r="E138" s="2">
        <v>4</v>
      </c>
      <c r="F138" s="2" t="str">
        <f>_xlfn.XLOOKUP(orders!C138,customers!$A$1:$A$1001,customers!$B$1:$B$1001,"N/A",0)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5">
        <v>44637</v>
      </c>
      <c r="C139" s="2" t="s">
        <v>1262</v>
      </c>
      <c r="D139" t="s">
        <v>6148</v>
      </c>
      <c r="E139" s="2">
        <v>3</v>
      </c>
      <c r="F139" s="2" t="str">
        <f>_xlfn.XLOOKUP(orders!C139,customers!$A$1:$A$1001,customers!$B$1:$B$1001,"N/A",0)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5">
        <v>44238</v>
      </c>
      <c r="C140" s="2" t="s">
        <v>1267</v>
      </c>
      <c r="D140" t="s">
        <v>6183</v>
      </c>
      <c r="E140" s="2">
        <v>4</v>
      </c>
      <c r="F140" s="2" t="str">
        <f>_xlfn.XLOOKUP(orders!C140,customers!$A$1:$A$1001,customers!$B$1:$B$1001,"N/A",0)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5">
        <v>43509</v>
      </c>
      <c r="C141" s="2" t="s">
        <v>1272</v>
      </c>
      <c r="D141" t="s">
        <v>6143</v>
      </c>
      <c r="E141" s="2">
        <v>6</v>
      </c>
      <c r="F141" s="2" t="str">
        <f>_xlfn.XLOOKUP(orders!C141,customers!$A$1:$A$1001,customers!$B$1:$B$1001,"N/A",0)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5">
        <v>44694</v>
      </c>
      <c r="C142" s="2" t="s">
        <v>1277</v>
      </c>
      <c r="D142" t="s">
        <v>6165</v>
      </c>
      <c r="E142" s="2">
        <v>1</v>
      </c>
      <c r="F142" s="2" t="str">
        <f>_xlfn.XLOOKUP(orders!C142,customers!$A$1:$A$1001,customers!$B$1:$B$1001,"N/A",0)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5">
        <v>43970</v>
      </c>
      <c r="C143" s="2" t="s">
        <v>1284</v>
      </c>
      <c r="D143" t="s">
        <v>6167</v>
      </c>
      <c r="E143" s="2">
        <v>4</v>
      </c>
      <c r="F143" s="2" t="str">
        <f>_xlfn.XLOOKUP(orders!C143,customers!$A$1:$A$1001,customers!$B$1:$B$1001,"N/A",0)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5">
        <v>44678</v>
      </c>
      <c r="C144" s="2" t="s">
        <v>1290</v>
      </c>
      <c r="D144" t="s">
        <v>6148</v>
      </c>
      <c r="E144" s="2">
        <v>4</v>
      </c>
      <c r="F144" s="2" t="str">
        <f>_xlfn.XLOOKUP(orders!C144,customers!$A$1:$A$1001,customers!$B$1:$B$1001,"N/A",0)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5">
        <v>44083</v>
      </c>
      <c r="C145" s="2" t="s">
        <v>1294</v>
      </c>
      <c r="D145" t="s">
        <v>6160</v>
      </c>
      <c r="E145" s="2">
        <v>2</v>
      </c>
      <c r="F145" s="2" t="str">
        <f>_xlfn.XLOOKUP(orders!C145,customers!$A$1:$A$1001,customers!$B$1:$B$1001,"N/A",0)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5">
        <v>44265</v>
      </c>
      <c r="C146" s="2" t="s">
        <v>1300</v>
      </c>
      <c r="D146" t="s">
        <v>6148</v>
      </c>
      <c r="E146" s="2">
        <v>2</v>
      </c>
      <c r="F146" s="2" t="str">
        <f>_xlfn.XLOOKUP(orders!C146,customers!$A$1:$A$1001,customers!$B$1:$B$1001,"N/A",0)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5">
        <v>43562</v>
      </c>
      <c r="C147" s="2" t="s">
        <v>1306</v>
      </c>
      <c r="D147" t="s">
        <v>6159</v>
      </c>
      <c r="E147" s="2">
        <v>4</v>
      </c>
      <c r="F147" s="2" t="str">
        <f>_xlfn.XLOOKUP(orders!C147,customers!$A$1:$A$1001,customers!$B$1:$B$1001,"N/A",0)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5">
        <v>44024</v>
      </c>
      <c r="C148" s="2" t="s">
        <v>1312</v>
      </c>
      <c r="D148" t="s">
        <v>6162</v>
      </c>
      <c r="E148" s="2">
        <v>3</v>
      </c>
      <c r="F148" s="2" t="str">
        <f>_xlfn.XLOOKUP(orders!C148,customers!$A$1:$A$1001,customers!$B$1:$B$1001,"N/A",0)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5">
        <v>44024</v>
      </c>
      <c r="C149" s="2" t="s">
        <v>1312</v>
      </c>
      <c r="D149" t="s">
        <v>6141</v>
      </c>
      <c r="E149" s="2">
        <v>2</v>
      </c>
      <c r="F149" s="2" t="str">
        <f>_xlfn.XLOOKUP(orders!C149,customers!$A$1:$A$1001,customers!$B$1:$B$1001,"N/A",0)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5">
        <v>44551</v>
      </c>
      <c r="C150" s="2" t="s">
        <v>1323</v>
      </c>
      <c r="D150" t="s">
        <v>6153</v>
      </c>
      <c r="E150" s="2">
        <v>5</v>
      </c>
      <c r="F150" s="2" t="str">
        <f>_xlfn.XLOOKUP(orders!C150,customers!$A$1:$A$1001,customers!$B$1:$B$1001,"N/A",0)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5">
        <v>44108</v>
      </c>
      <c r="C151" s="2" t="s">
        <v>1329</v>
      </c>
      <c r="D151" t="s">
        <v>6175</v>
      </c>
      <c r="E151" s="2">
        <v>2</v>
      </c>
      <c r="F151" s="2" t="str">
        <f>_xlfn.XLOOKUP(orders!C151,customers!$A$1:$A$1001,customers!$B$1:$B$1001,"N/A",0)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5">
        <v>44051</v>
      </c>
      <c r="C152" s="2" t="s">
        <v>1334</v>
      </c>
      <c r="D152" t="s">
        <v>6143</v>
      </c>
      <c r="E152" s="2">
        <v>1</v>
      </c>
      <c r="F152" s="2" t="str">
        <f>_xlfn.XLOOKUP(orders!C152,customers!$A$1:$A$1001,customers!$B$1:$B$1001,"N/A",0)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5">
        <v>44115</v>
      </c>
      <c r="C153" s="2" t="s">
        <v>1340</v>
      </c>
      <c r="D153" t="s">
        <v>6155</v>
      </c>
      <c r="E153" s="2">
        <v>3</v>
      </c>
      <c r="F153" s="2" t="str">
        <f>_xlfn.XLOOKUP(orders!C153,customers!$A$1:$A$1001,customers!$B$1:$B$1001,"N/A",0)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5">
        <v>44510</v>
      </c>
      <c r="C154" s="2" t="s">
        <v>1345</v>
      </c>
      <c r="D154" t="s">
        <v>6151</v>
      </c>
      <c r="E154" s="2">
        <v>3</v>
      </c>
      <c r="F154" s="2" t="str">
        <f>_xlfn.XLOOKUP(orders!C154,customers!$A$1:$A$1001,customers!$B$1:$B$1001,"N/A",0)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5">
        <v>44367</v>
      </c>
      <c r="C155" s="2" t="s">
        <v>1351</v>
      </c>
      <c r="D155" t="s">
        <v>6163</v>
      </c>
      <c r="E155" s="2">
        <v>1</v>
      </c>
      <c r="F155" s="2" t="str">
        <f>_xlfn.XLOOKUP(orders!C155,customers!$A$1:$A$1001,customers!$B$1:$B$1001,"N/A",0)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5">
        <v>44473</v>
      </c>
      <c r="C156" s="2" t="s">
        <v>1356</v>
      </c>
      <c r="D156" t="s">
        <v>6168</v>
      </c>
      <c r="E156" s="2">
        <v>5</v>
      </c>
      <c r="F156" s="2" t="str">
        <f>_xlfn.XLOOKUP(orders!C156,customers!$A$1:$A$1001,customers!$B$1:$B$1001,"N/A",0)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5">
        <v>43640</v>
      </c>
      <c r="C157" s="2" t="s">
        <v>1362</v>
      </c>
      <c r="D157" t="s">
        <v>6175</v>
      </c>
      <c r="E157" s="2">
        <v>6</v>
      </c>
      <c r="F157" s="2" t="str">
        <f>_xlfn.XLOOKUP(orders!C157,customers!$A$1:$A$1001,customers!$B$1:$B$1001,"N/A",0)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5">
        <v>43764</v>
      </c>
      <c r="C158" s="2" t="s">
        <v>1368</v>
      </c>
      <c r="D158" t="s">
        <v>6175</v>
      </c>
      <c r="E158" s="2">
        <v>3</v>
      </c>
      <c r="F158" s="2" t="str">
        <f>_xlfn.XLOOKUP(orders!C158,customers!$A$1:$A$1001,customers!$B$1:$B$1001,"N/A",0)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5">
        <v>44374</v>
      </c>
      <c r="C159" s="2" t="s">
        <v>1374</v>
      </c>
      <c r="D159" t="s">
        <v>6149</v>
      </c>
      <c r="E159" s="2">
        <v>3</v>
      </c>
      <c r="F159" s="2" t="str">
        <f>_xlfn.XLOOKUP(orders!C159,customers!$A$1:$A$1001,customers!$B$1:$B$1001,"N/A",0)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5">
        <v>43714</v>
      </c>
      <c r="C160" s="2" t="s">
        <v>1380</v>
      </c>
      <c r="D160" t="s">
        <v>6149</v>
      </c>
      <c r="E160" s="2">
        <v>6</v>
      </c>
      <c r="F160" s="2" t="str">
        <f>_xlfn.XLOOKUP(orders!C160,customers!$A$1:$A$1001,customers!$B$1:$B$1001,"N/A",0)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5">
        <v>44316</v>
      </c>
      <c r="C161" s="2" t="s">
        <v>1385</v>
      </c>
      <c r="D161" t="s">
        <v>6164</v>
      </c>
      <c r="E161" s="2">
        <v>6</v>
      </c>
      <c r="F161" s="2" t="str">
        <f>_xlfn.XLOOKUP(orders!C161,customers!$A$1:$A$1001,customers!$B$1:$B$1001,"N/A",0)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5">
        <v>43837</v>
      </c>
      <c r="C162" s="2" t="s">
        <v>1390</v>
      </c>
      <c r="D162" t="s">
        <v>6139</v>
      </c>
      <c r="E162" s="2">
        <v>4</v>
      </c>
      <c r="F162" s="2" t="str">
        <f>_xlfn.XLOOKUP(orders!C162,customers!$A$1:$A$1001,customers!$B$1:$B$1001,"N/A",0)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5">
        <v>44207</v>
      </c>
      <c r="C163" s="2" t="s">
        <v>1396</v>
      </c>
      <c r="D163" t="s">
        <v>6180</v>
      </c>
      <c r="E163" s="2">
        <v>3</v>
      </c>
      <c r="F163" s="2" t="str">
        <f>_xlfn.XLOOKUP(orders!C163,customers!$A$1:$A$1001,customers!$B$1:$B$1001,"N/A",0)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5">
        <v>44515</v>
      </c>
      <c r="C164" s="2" t="s">
        <v>1402</v>
      </c>
      <c r="D164" t="s">
        <v>6144</v>
      </c>
      <c r="E164" s="2">
        <v>3</v>
      </c>
      <c r="F164" s="2" t="str">
        <f>_xlfn.XLOOKUP(orders!C164,customers!$A$1:$A$1001,customers!$B$1:$B$1001,"N/A",0)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5">
        <v>43619</v>
      </c>
      <c r="C165" s="2" t="s">
        <v>1408</v>
      </c>
      <c r="D165" t="s">
        <v>6163</v>
      </c>
      <c r="E165" s="2">
        <v>6</v>
      </c>
      <c r="F165" s="2" t="str">
        <f>_xlfn.XLOOKUP(orders!C165,customers!$A$1:$A$1001,customers!$B$1:$B$1001,"N/A",0)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5">
        <v>44182</v>
      </c>
      <c r="C166" s="2" t="s">
        <v>1414</v>
      </c>
      <c r="D166" t="s">
        <v>6144</v>
      </c>
      <c r="E166" s="2">
        <v>4</v>
      </c>
      <c r="F166" s="2" t="str">
        <f>_xlfn.XLOOKUP(orders!C166,customers!$A$1:$A$1001,customers!$B$1:$B$1001,"N/A",0)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5">
        <v>44234</v>
      </c>
      <c r="C167" s="2" t="s">
        <v>1421</v>
      </c>
      <c r="D167" t="s">
        <v>6177</v>
      </c>
      <c r="E167" s="2">
        <v>6</v>
      </c>
      <c r="F167" s="2" t="str">
        <f>_xlfn.XLOOKUP(orders!C167,customers!$A$1:$A$1001,customers!$B$1:$B$1001,"N/A",0)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5">
        <v>44270</v>
      </c>
      <c r="C168" s="2" t="s">
        <v>1426</v>
      </c>
      <c r="D168" t="s">
        <v>6172</v>
      </c>
      <c r="E168" s="2">
        <v>5</v>
      </c>
      <c r="F168" s="2" t="str">
        <f>_xlfn.XLOOKUP(orders!C168,customers!$A$1:$A$1001,customers!$B$1:$B$1001,"N/A",0)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5">
        <v>44777</v>
      </c>
      <c r="C169" s="2" t="s">
        <v>1431</v>
      </c>
      <c r="D169" t="s">
        <v>6139</v>
      </c>
      <c r="E169" s="2">
        <v>5</v>
      </c>
      <c r="F169" s="2" t="str">
        <f>_xlfn.XLOOKUP(orders!C169,customers!$A$1:$A$1001,customers!$B$1:$B$1001,"N/A",0)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5">
        <v>43484</v>
      </c>
      <c r="C170" s="2" t="s">
        <v>1437</v>
      </c>
      <c r="D170" t="s">
        <v>6157</v>
      </c>
      <c r="E170" s="2">
        <v>6</v>
      </c>
      <c r="F170" s="2" t="str">
        <f>_xlfn.XLOOKUP(orders!C170,customers!$A$1:$A$1001,customers!$B$1:$B$1001,"N/A",0)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5">
        <v>44643</v>
      </c>
      <c r="C171" s="2" t="s">
        <v>1442</v>
      </c>
      <c r="D171" t="s">
        <v>6177</v>
      </c>
      <c r="E171" s="2">
        <v>2</v>
      </c>
      <c r="F171" s="2" t="str">
        <f>_xlfn.XLOOKUP(orders!C171,customers!$A$1:$A$1001,customers!$B$1:$B$1001,"N/A",0)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5">
        <v>44476</v>
      </c>
      <c r="C172" s="2" t="s">
        <v>1449</v>
      </c>
      <c r="D172" t="s">
        <v>6148</v>
      </c>
      <c r="E172" s="2">
        <v>2</v>
      </c>
      <c r="F172" s="2" t="str">
        <f>_xlfn.XLOOKUP(orders!C172,customers!$A$1:$A$1001,customers!$B$1:$B$1001,"N/A",0)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5">
        <v>43544</v>
      </c>
      <c r="C173" s="2" t="s">
        <v>1454</v>
      </c>
      <c r="D173" t="s">
        <v>6166</v>
      </c>
      <c r="E173" s="2">
        <v>2</v>
      </c>
      <c r="F173" s="2" t="str">
        <f>_xlfn.XLOOKUP(orders!C173,customers!$A$1:$A$1001,customers!$B$1:$B$1001,"N/A",0)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5">
        <v>44545</v>
      </c>
      <c r="C174" s="2" t="s">
        <v>1460</v>
      </c>
      <c r="D174" t="s">
        <v>6144</v>
      </c>
      <c r="E174" s="2">
        <v>3</v>
      </c>
      <c r="F174" s="2" t="str">
        <f>_xlfn.XLOOKUP(orders!C174,customers!$A$1:$A$1001,customers!$B$1:$B$1001,"N/A",0)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5">
        <v>44720</v>
      </c>
      <c r="C175" s="2" t="s">
        <v>1465</v>
      </c>
      <c r="D175" t="s">
        <v>6151</v>
      </c>
      <c r="E175" s="2">
        <v>4</v>
      </c>
      <c r="F175" s="2" t="str">
        <f>_xlfn.XLOOKUP(orders!C175,customers!$A$1:$A$1001,customers!$B$1:$B$1001,"N/A",0)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5">
        <v>43813</v>
      </c>
      <c r="C176" s="2" t="s">
        <v>1471</v>
      </c>
      <c r="D176" t="s">
        <v>6148</v>
      </c>
      <c r="E176" s="2">
        <v>6</v>
      </c>
      <c r="F176" s="2" t="str">
        <f>_xlfn.XLOOKUP(orders!C176,customers!$A$1:$A$1001,customers!$B$1:$B$1001,"N/A",0)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5">
        <v>44296</v>
      </c>
      <c r="C177" s="2" t="s">
        <v>1476</v>
      </c>
      <c r="D177" t="s">
        <v>6166</v>
      </c>
      <c r="E177" s="2">
        <v>2</v>
      </c>
      <c r="F177" s="2" t="str">
        <f>_xlfn.XLOOKUP(orders!C177,customers!$A$1:$A$1001,customers!$B$1:$B$1001,"N/A",0)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5">
        <v>43900</v>
      </c>
      <c r="C178" s="2" t="s">
        <v>1482</v>
      </c>
      <c r="D178" t="s">
        <v>6148</v>
      </c>
      <c r="E178" s="2">
        <v>1</v>
      </c>
      <c r="F178" s="2" t="str">
        <f>_xlfn.XLOOKUP(orders!C178,customers!$A$1:$A$1001,customers!$B$1:$B$1001,"N/A",0)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5">
        <v>44120</v>
      </c>
      <c r="C179" s="2" t="s">
        <v>1488</v>
      </c>
      <c r="D179" t="s">
        <v>6142</v>
      </c>
      <c r="E179" s="2">
        <v>4</v>
      </c>
      <c r="F179" s="2" t="str">
        <f>_xlfn.XLOOKUP(orders!C179,customers!$A$1:$A$1001,customers!$B$1:$B$1001,"N/A",0)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5">
        <v>43746</v>
      </c>
      <c r="C180" s="2" t="s">
        <v>1493</v>
      </c>
      <c r="D180" t="s">
        <v>6140</v>
      </c>
      <c r="E180" s="2">
        <v>2</v>
      </c>
      <c r="F180" s="2" t="str">
        <f>_xlfn.XLOOKUP(orders!C180,customers!$A$1:$A$1001,customers!$B$1:$B$1001,"N/A",0)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5">
        <v>43830</v>
      </c>
      <c r="C181" s="2" t="s">
        <v>1499</v>
      </c>
      <c r="D181" t="s">
        <v>6154</v>
      </c>
      <c r="E181" s="2">
        <v>1</v>
      </c>
      <c r="F181" s="2" t="str">
        <f>_xlfn.XLOOKUP(orders!C181,customers!$A$1:$A$1001,customers!$B$1:$B$1001,"N/A",0)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5">
        <v>43910</v>
      </c>
      <c r="C182" s="2" t="s">
        <v>1504</v>
      </c>
      <c r="D182" t="s">
        <v>6184</v>
      </c>
      <c r="E182" s="2">
        <v>5</v>
      </c>
      <c r="F182" s="2" t="str">
        <f>_xlfn.XLOOKUP(orders!C182,customers!$A$1:$A$1001,customers!$B$1:$B$1001,"N/A",0)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5">
        <v>43910</v>
      </c>
      <c r="C183" s="2" t="s">
        <v>1504</v>
      </c>
      <c r="D183" t="s">
        <v>6158</v>
      </c>
      <c r="E183" s="2">
        <v>5</v>
      </c>
      <c r="F183" s="2" t="str">
        <f>_xlfn.XLOOKUP(orders!C183,customers!$A$1:$A$1001,customers!$B$1:$B$1001,"N/A",0)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5">
        <v>44284</v>
      </c>
      <c r="C184" s="2" t="s">
        <v>1515</v>
      </c>
      <c r="D184" t="s">
        <v>6172</v>
      </c>
      <c r="E184" s="2">
        <v>6</v>
      </c>
      <c r="F184" s="2" t="str">
        <f>_xlfn.XLOOKUP(orders!C184,customers!$A$1:$A$1001,customers!$B$1:$B$1001,"N/A",0)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5">
        <v>44512</v>
      </c>
      <c r="C185" s="2" t="s">
        <v>1521</v>
      </c>
      <c r="D185" t="s">
        <v>6156</v>
      </c>
      <c r="E185" s="2">
        <v>2</v>
      </c>
      <c r="F185" s="2" t="str">
        <f>_xlfn.XLOOKUP(orders!C185,customers!$A$1:$A$1001,customers!$B$1:$B$1001,"N/A",0)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5">
        <v>44397</v>
      </c>
      <c r="C186" s="2" t="s">
        <v>1527</v>
      </c>
      <c r="D186" t="s">
        <v>6180</v>
      </c>
      <c r="E186" s="2">
        <v>4</v>
      </c>
      <c r="F186" s="2" t="str">
        <f>_xlfn.XLOOKUP(orders!C186,customers!$A$1:$A$1001,customers!$B$1:$B$1001,"N/A",0)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5">
        <v>43483</v>
      </c>
      <c r="C187" s="2" t="s">
        <v>1533</v>
      </c>
      <c r="D187" t="s">
        <v>6144</v>
      </c>
      <c r="E187" s="2">
        <v>5</v>
      </c>
      <c r="F187" s="2" t="str">
        <f>_xlfn.XLOOKUP(orders!C187,customers!$A$1:$A$1001,customers!$B$1:$B$1001,"N/A",0)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5">
        <v>43684</v>
      </c>
      <c r="C188" s="2" t="s">
        <v>1539</v>
      </c>
      <c r="D188" t="s">
        <v>6151</v>
      </c>
      <c r="E188" s="2">
        <v>3</v>
      </c>
      <c r="F188" s="2" t="str">
        <f>_xlfn.XLOOKUP(orders!C188,customers!$A$1:$A$1001,customers!$B$1:$B$1001,"N/A",0)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5">
        <v>44633</v>
      </c>
      <c r="C189" s="2" t="s">
        <v>1545</v>
      </c>
      <c r="D189" t="s">
        <v>6160</v>
      </c>
      <c r="E189" s="2">
        <v>5</v>
      </c>
      <c r="F189" s="2" t="str">
        <f>_xlfn.XLOOKUP(orders!C189,customers!$A$1:$A$1001,customers!$B$1:$B$1001,"N/A",0)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5">
        <v>44698</v>
      </c>
      <c r="C190" s="2" t="s">
        <v>1550</v>
      </c>
      <c r="D190" t="s">
        <v>6184</v>
      </c>
      <c r="E190" s="2">
        <v>1</v>
      </c>
      <c r="F190" s="2" t="str">
        <f>_xlfn.XLOOKUP(orders!C190,customers!$A$1:$A$1001,customers!$B$1:$B$1001,"N/A",0)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5">
        <v>43813</v>
      </c>
      <c r="C191" s="2" t="s">
        <v>1556</v>
      </c>
      <c r="D191" t="s">
        <v>6162</v>
      </c>
      <c r="E191" s="2">
        <v>3</v>
      </c>
      <c r="F191" s="2" t="str">
        <f>_xlfn.XLOOKUP(orders!C191,customers!$A$1:$A$1001,customers!$B$1:$B$1001,"N/A",0)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5">
        <v>43845</v>
      </c>
      <c r="C192" s="2" t="s">
        <v>1562</v>
      </c>
      <c r="D192" t="s">
        <v>6181</v>
      </c>
      <c r="E192" s="2">
        <v>1</v>
      </c>
      <c r="F192" s="2" t="str">
        <f>_xlfn.XLOOKUP(orders!C192,customers!$A$1:$A$1001,customers!$B$1:$B$1001,"N/A",0)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5">
        <v>43567</v>
      </c>
      <c r="C193" s="2" t="s">
        <v>1568</v>
      </c>
      <c r="D193" t="s">
        <v>6150</v>
      </c>
      <c r="E193" s="2">
        <v>5</v>
      </c>
      <c r="F193" s="2" t="str">
        <f>_xlfn.XLOOKUP(orders!C193,customers!$A$1:$A$1001,customers!$B$1:$B$1001,"N/A",0)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5">
        <v>43919</v>
      </c>
      <c r="C194" s="2" t="s">
        <v>1574</v>
      </c>
      <c r="D194" t="s">
        <v>6183</v>
      </c>
      <c r="E194" s="2">
        <v>6</v>
      </c>
      <c r="F194" s="2" t="str">
        <f>_xlfn.XLOOKUP(orders!C194,customers!$A$1:$A$1001,customers!$B$1:$B$1001,"N/A",0)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5">
        <v>44644</v>
      </c>
      <c r="C195" s="2" t="s">
        <v>1580</v>
      </c>
      <c r="D195" t="s">
        <v>6171</v>
      </c>
      <c r="E195" s="2">
        <v>3</v>
      </c>
      <c r="F195" s="2" t="str">
        <f>_xlfn.XLOOKUP(orders!C195,customers!$A$1:$A$1001,customers!$B$1:$B$1001,"N/A",0)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E195*L195</f>
        <v>44.55</v>
      </c>
      <c r="N195" t="str">
        <f t="shared" ref="N195:N258" si="10">IF(I195="Rob","Robusta",IF(I195="Exc","Excelsa",IF(I195="Ara","Arabica",IF(I195="Lib","Liberica",""))))</f>
        <v>Excelsa</v>
      </c>
      <c r="O195" t="str">
        <f t="shared" ref="O195:O258" si="11">IF(J195="L","Light",IF(J195="M","Medium",IF(J195="D","Dark","")))</f>
        <v>Light</v>
      </c>
      <c r="P195" t="str">
        <f>_xlfn.XLOOKUP(Orders[[#This Row],[Customer ID]],customers!$A$1:$A$1001,customers!$I$1:$I$1001,,0)</f>
        <v>No</v>
      </c>
    </row>
    <row r="196" spans="1:16" x14ac:dyDescent="0.3">
      <c r="A196" s="2" t="s">
        <v>1584</v>
      </c>
      <c r="B196" s="5">
        <v>44398</v>
      </c>
      <c r="C196" s="2" t="s">
        <v>1585</v>
      </c>
      <c r="D196" t="s">
        <v>6144</v>
      </c>
      <c r="E196" s="2">
        <v>5</v>
      </c>
      <c r="F196" s="2" t="str">
        <f>_xlfn.XLOOKUP(orders!C196,customers!$A$1:$A$1001,customers!$B$1:$B$1001,"N/A",0)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5">
        <v>43683</v>
      </c>
      <c r="C197" s="2" t="s">
        <v>1591</v>
      </c>
      <c r="D197" t="s">
        <v>6140</v>
      </c>
      <c r="E197" s="2">
        <v>3</v>
      </c>
      <c r="F197" s="2" t="str">
        <f>_xlfn.XLOOKUP(orders!C197,customers!$A$1:$A$1001,customers!$B$1:$B$1001,"N/A",0)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5">
        <v>44339</v>
      </c>
      <c r="C198" s="2" t="s">
        <v>1597</v>
      </c>
      <c r="D198" t="s">
        <v>6176</v>
      </c>
      <c r="E198" s="2">
        <v>6</v>
      </c>
      <c r="F198" s="2" t="str">
        <f>_xlfn.XLOOKUP(orders!C198,customers!$A$1:$A$1001,customers!$B$1:$B$1001,"N/A",0)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5">
        <v>44339</v>
      </c>
      <c r="C199" s="2" t="s">
        <v>1597</v>
      </c>
      <c r="D199" t="s">
        <v>6165</v>
      </c>
      <c r="E199" s="2">
        <v>2</v>
      </c>
      <c r="F199" s="2" t="str">
        <f>_xlfn.XLOOKUP(orders!C199,customers!$A$1:$A$1001,customers!$B$1:$B$1001,"N/A",0)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5">
        <v>44339</v>
      </c>
      <c r="C200" s="2" t="s">
        <v>1597</v>
      </c>
      <c r="D200" t="s">
        <v>6165</v>
      </c>
      <c r="E200" s="2">
        <v>3</v>
      </c>
      <c r="F200" s="2" t="str">
        <f>_xlfn.XLOOKUP(orders!C200,customers!$A$1:$A$1001,customers!$B$1:$B$1001,"N/A",0)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5">
        <v>44339</v>
      </c>
      <c r="C201" s="2" t="s">
        <v>1597</v>
      </c>
      <c r="D201" t="s">
        <v>6161</v>
      </c>
      <c r="E201" s="2">
        <v>4</v>
      </c>
      <c r="F201" s="2" t="str">
        <f>_xlfn.XLOOKUP(orders!C201,customers!$A$1:$A$1001,customers!$B$1:$B$1001,"N/A",0)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5">
        <v>44339</v>
      </c>
      <c r="C202" s="2" t="s">
        <v>1597</v>
      </c>
      <c r="D202" t="s">
        <v>6141</v>
      </c>
      <c r="E202" s="2">
        <v>3</v>
      </c>
      <c r="F202" s="2" t="str">
        <f>_xlfn.XLOOKUP(orders!C202,customers!$A$1:$A$1001,customers!$B$1:$B$1001,"N/A",0)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5">
        <v>44294</v>
      </c>
      <c r="C203" s="2" t="s">
        <v>1622</v>
      </c>
      <c r="D203" t="s">
        <v>6161</v>
      </c>
      <c r="E203" s="2">
        <v>6</v>
      </c>
      <c r="F203" s="2" t="str">
        <f>_xlfn.XLOOKUP(orders!C203,customers!$A$1:$A$1001,customers!$B$1:$B$1001,"N/A",0)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5">
        <v>44486</v>
      </c>
      <c r="C204" s="2" t="s">
        <v>1627</v>
      </c>
      <c r="D204" t="s">
        <v>6165</v>
      </c>
      <c r="E204" s="2">
        <v>6</v>
      </c>
      <c r="F204" s="2" t="str">
        <f>_xlfn.XLOOKUP(orders!C204,customers!$A$1:$A$1001,customers!$B$1:$B$1001,"N/A",0)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5">
        <v>44608</v>
      </c>
      <c r="C205" s="2" t="s">
        <v>1633</v>
      </c>
      <c r="D205" t="s">
        <v>6145</v>
      </c>
      <c r="E205" s="2">
        <v>1</v>
      </c>
      <c r="F205" s="2" t="str">
        <f>_xlfn.XLOOKUP(orders!C205,customers!$A$1:$A$1001,customers!$B$1:$B$1001,"N/A",0)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5">
        <v>44027</v>
      </c>
      <c r="C206" s="2" t="s">
        <v>1639</v>
      </c>
      <c r="D206" t="s">
        <v>6141</v>
      </c>
      <c r="E206" s="2">
        <v>6</v>
      </c>
      <c r="F206" s="2" t="str">
        <f>_xlfn.XLOOKUP(orders!C206,customers!$A$1:$A$1001,customers!$B$1:$B$1001,"N/A",0)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5">
        <v>43883</v>
      </c>
      <c r="C207" s="2" t="s">
        <v>1644</v>
      </c>
      <c r="D207" t="s">
        <v>6163</v>
      </c>
      <c r="E207" s="2">
        <v>3</v>
      </c>
      <c r="F207" s="2" t="str">
        <f>_xlfn.XLOOKUP(orders!C207,customers!$A$1:$A$1001,customers!$B$1:$B$1001,"N/A",0)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5">
        <v>44211</v>
      </c>
      <c r="C208" s="2" t="s">
        <v>1649</v>
      </c>
      <c r="D208" t="s">
        <v>6155</v>
      </c>
      <c r="E208" s="2">
        <v>2</v>
      </c>
      <c r="F208" s="2" t="str">
        <f>_xlfn.XLOOKUP(orders!C208,customers!$A$1:$A$1001,customers!$B$1:$B$1001,"N/A",0)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5">
        <v>44207</v>
      </c>
      <c r="C209" s="2" t="s">
        <v>1654</v>
      </c>
      <c r="D209" t="s">
        <v>6157</v>
      </c>
      <c r="E209" s="2">
        <v>6</v>
      </c>
      <c r="F209" s="2" t="str">
        <f>_xlfn.XLOOKUP(orders!C209,customers!$A$1:$A$1001,customers!$B$1:$B$1001,"N/A",0)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5">
        <v>44659</v>
      </c>
      <c r="C210" s="2" t="s">
        <v>1660</v>
      </c>
      <c r="D210" t="s">
        <v>6144</v>
      </c>
      <c r="E210" s="2">
        <v>4</v>
      </c>
      <c r="F210" s="2" t="str">
        <f>_xlfn.XLOOKUP(orders!C210,customers!$A$1:$A$1001,customers!$B$1:$B$1001,"N/A",0)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5">
        <v>44105</v>
      </c>
      <c r="C211" s="2" t="s">
        <v>1666</v>
      </c>
      <c r="D211" t="s">
        <v>6157</v>
      </c>
      <c r="E211" s="2">
        <v>1</v>
      </c>
      <c r="F211" s="2" t="str">
        <f>_xlfn.XLOOKUP(orders!C211,customers!$A$1:$A$1001,customers!$B$1:$B$1001,"N/A",0)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5">
        <v>43766</v>
      </c>
      <c r="C212" s="2" t="s">
        <v>1672</v>
      </c>
      <c r="D212" t="s">
        <v>6143</v>
      </c>
      <c r="E212" s="2">
        <v>4</v>
      </c>
      <c r="F212" s="2" t="str">
        <f>_xlfn.XLOOKUP(orders!C212,customers!$A$1:$A$1001,customers!$B$1:$B$1001,"N/A",0)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5">
        <v>44283</v>
      </c>
      <c r="C213" s="2" t="s">
        <v>1678</v>
      </c>
      <c r="D213" t="s">
        <v>6176</v>
      </c>
      <c r="E213" s="2">
        <v>6</v>
      </c>
      <c r="F213" s="2" t="str">
        <f>_xlfn.XLOOKUP(orders!C213,customers!$A$1:$A$1001,customers!$B$1:$B$1001,"N/A",0)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5">
        <v>43921</v>
      </c>
      <c r="C214" s="2" t="s">
        <v>1683</v>
      </c>
      <c r="D214" t="s">
        <v>6153</v>
      </c>
      <c r="E214" s="2">
        <v>4</v>
      </c>
      <c r="F214" s="2" t="str">
        <f>_xlfn.XLOOKUP(orders!C214,customers!$A$1:$A$1001,customers!$B$1:$B$1001,"N/A",0)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5">
        <v>44646</v>
      </c>
      <c r="C215" s="2" t="s">
        <v>1689</v>
      </c>
      <c r="D215" t="s">
        <v>6149</v>
      </c>
      <c r="E215" s="2">
        <v>1</v>
      </c>
      <c r="F215" s="2" t="str">
        <f>_xlfn.XLOOKUP(orders!C215,customers!$A$1:$A$1001,customers!$B$1:$B$1001,"N/A",0)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5">
        <v>43775</v>
      </c>
      <c r="C216" s="2" t="s">
        <v>1695</v>
      </c>
      <c r="D216" t="s">
        <v>6170</v>
      </c>
      <c r="E216" s="2">
        <v>2</v>
      </c>
      <c r="F216" s="2" t="str">
        <f>_xlfn.XLOOKUP(orders!C216,customers!$A$1:$A$1001,customers!$B$1:$B$1001,"N/A",0)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5">
        <v>43829</v>
      </c>
      <c r="C217" s="2" t="s">
        <v>1702</v>
      </c>
      <c r="D217" t="s">
        <v>6150</v>
      </c>
      <c r="E217" s="2">
        <v>6</v>
      </c>
      <c r="F217" s="2" t="str">
        <f>_xlfn.XLOOKUP(orders!C217,customers!$A$1:$A$1001,customers!$B$1:$B$1001,"N/A",0)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5">
        <v>44470</v>
      </c>
      <c r="C218" s="2" t="s">
        <v>1708</v>
      </c>
      <c r="D218" t="s">
        <v>6162</v>
      </c>
      <c r="E218" s="2">
        <v>4</v>
      </c>
      <c r="F218" s="2" t="str">
        <f>_xlfn.XLOOKUP(orders!C218,customers!$A$1:$A$1001,customers!$B$1:$B$1001,"N/A",0)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5">
        <v>44174</v>
      </c>
      <c r="C219" s="2" t="s">
        <v>1714</v>
      </c>
      <c r="D219" t="s">
        <v>6176</v>
      </c>
      <c r="E219" s="2">
        <v>4</v>
      </c>
      <c r="F219" s="2" t="str">
        <f>_xlfn.XLOOKUP(orders!C219,customers!$A$1:$A$1001,customers!$B$1:$B$1001,"N/A",0)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5">
        <v>44317</v>
      </c>
      <c r="C220" s="2" t="s">
        <v>1720</v>
      </c>
      <c r="D220" t="s">
        <v>6155</v>
      </c>
      <c r="E220" s="2">
        <v>5</v>
      </c>
      <c r="F220" s="2" t="str">
        <f>_xlfn.XLOOKUP(orders!C220,customers!$A$1:$A$1001,customers!$B$1:$B$1001,"N/A",0)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5">
        <v>44777</v>
      </c>
      <c r="C221" s="2" t="s">
        <v>1726</v>
      </c>
      <c r="D221" t="s">
        <v>6178</v>
      </c>
      <c r="E221" s="2">
        <v>3</v>
      </c>
      <c r="F221" s="2" t="str">
        <f>_xlfn.XLOOKUP(orders!C221,customers!$A$1:$A$1001,customers!$B$1:$B$1001,"N/A",0)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5">
        <v>44777</v>
      </c>
      <c r="C222" s="2" t="s">
        <v>1726</v>
      </c>
      <c r="D222" t="s">
        <v>6174</v>
      </c>
      <c r="E222" s="2">
        <v>5</v>
      </c>
      <c r="F222" s="2" t="str">
        <f>_xlfn.XLOOKUP(orders!C222,customers!$A$1:$A$1001,customers!$B$1:$B$1001,"N/A",0)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5">
        <v>44513</v>
      </c>
      <c r="C223" s="2" t="s">
        <v>1737</v>
      </c>
      <c r="D223" t="s">
        <v>6140</v>
      </c>
      <c r="E223" s="2">
        <v>6</v>
      </c>
      <c r="F223" s="2" t="str">
        <f>_xlfn.XLOOKUP(orders!C223,customers!$A$1:$A$1001,customers!$B$1:$B$1001,"N/A",0)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5">
        <v>44090</v>
      </c>
      <c r="C224" s="2" t="s">
        <v>1743</v>
      </c>
      <c r="D224" t="s">
        <v>6169</v>
      </c>
      <c r="E224" s="2">
        <v>3</v>
      </c>
      <c r="F224" s="2" t="str">
        <f>_xlfn.XLOOKUP(orders!C224,customers!$A$1:$A$1001,customers!$B$1:$B$1001,"N/A",0)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5">
        <v>44109</v>
      </c>
      <c r="C225" s="2" t="s">
        <v>1749</v>
      </c>
      <c r="D225" t="s">
        <v>6171</v>
      </c>
      <c r="E225" s="2">
        <v>4</v>
      </c>
      <c r="F225" s="2" t="str">
        <f>_xlfn.XLOOKUP(orders!C225,customers!$A$1:$A$1001,customers!$B$1:$B$1001,"N/A",0)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5">
        <v>43836</v>
      </c>
      <c r="C226" s="2" t="s">
        <v>1754</v>
      </c>
      <c r="D226" t="s">
        <v>6165</v>
      </c>
      <c r="E226" s="2">
        <v>4</v>
      </c>
      <c r="F226" s="2" t="str">
        <f>_xlfn.XLOOKUP(orders!C226,customers!$A$1:$A$1001,customers!$B$1:$B$1001,"N/A",0)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5">
        <v>44337</v>
      </c>
      <c r="C227" s="2" t="s">
        <v>1760</v>
      </c>
      <c r="D227" t="s">
        <v>6178</v>
      </c>
      <c r="E227" s="2">
        <v>4</v>
      </c>
      <c r="F227" s="2" t="str">
        <f>_xlfn.XLOOKUP(orders!C227,customers!$A$1:$A$1001,customers!$B$1:$B$1001,"N/A",0)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5">
        <v>43887</v>
      </c>
      <c r="C228" s="2" t="s">
        <v>1766</v>
      </c>
      <c r="D228" t="s">
        <v>6175</v>
      </c>
      <c r="E228" s="2">
        <v>5</v>
      </c>
      <c r="F228" s="2" t="str">
        <f>_xlfn.XLOOKUP(orders!C228,customers!$A$1:$A$1001,customers!$B$1:$B$1001,"N/A",0)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5">
        <v>43880</v>
      </c>
      <c r="C229" s="2" t="s">
        <v>1772</v>
      </c>
      <c r="D229" t="s">
        <v>6163</v>
      </c>
      <c r="E229" s="2">
        <v>6</v>
      </c>
      <c r="F229" s="2" t="str">
        <f>_xlfn.XLOOKUP(orders!C229,customers!$A$1:$A$1001,customers!$B$1:$B$1001,"N/A",0)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5">
        <v>44376</v>
      </c>
      <c r="C230" s="2" t="s">
        <v>1778</v>
      </c>
      <c r="D230" t="s">
        <v>6178</v>
      </c>
      <c r="E230" s="2">
        <v>5</v>
      </c>
      <c r="F230" s="2" t="str">
        <f>_xlfn.XLOOKUP(orders!C230,customers!$A$1:$A$1001,customers!$B$1:$B$1001,"N/A",0)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5">
        <v>44282</v>
      </c>
      <c r="C231" s="2" t="s">
        <v>1784</v>
      </c>
      <c r="D231" t="s">
        <v>6159</v>
      </c>
      <c r="E231" s="2">
        <v>2</v>
      </c>
      <c r="F231" s="2" t="str">
        <f>_xlfn.XLOOKUP(orders!C231,customers!$A$1:$A$1001,customers!$B$1:$B$1001,"N/A",0)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5">
        <v>44496</v>
      </c>
      <c r="C232" s="2" t="s">
        <v>1790</v>
      </c>
      <c r="D232" t="s">
        <v>6175</v>
      </c>
      <c r="E232" s="2">
        <v>2</v>
      </c>
      <c r="F232" s="2" t="str">
        <f>_xlfn.XLOOKUP(orders!C232,customers!$A$1:$A$1001,customers!$B$1:$B$1001,"N/A",0)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5">
        <v>43628</v>
      </c>
      <c r="C233" s="2" t="s">
        <v>1796</v>
      </c>
      <c r="D233" t="s">
        <v>6159</v>
      </c>
      <c r="E233" s="2">
        <v>2</v>
      </c>
      <c r="F233" s="2" t="str">
        <f>_xlfn.XLOOKUP(orders!C233,customers!$A$1:$A$1001,customers!$B$1:$B$1001,"N/A",0)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5">
        <v>44010</v>
      </c>
      <c r="C234" s="2" t="s">
        <v>1801</v>
      </c>
      <c r="D234" t="s">
        <v>6145</v>
      </c>
      <c r="E234" s="2">
        <v>5</v>
      </c>
      <c r="F234" s="2" t="str">
        <f>_xlfn.XLOOKUP(orders!C234,customers!$A$1:$A$1001,customers!$B$1:$B$1001,"N/A",0)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5">
        <v>44278</v>
      </c>
      <c r="C235" s="2" t="s">
        <v>1807</v>
      </c>
      <c r="D235" t="s">
        <v>6156</v>
      </c>
      <c r="E235" s="2">
        <v>5</v>
      </c>
      <c r="F235" s="2" t="str">
        <f>_xlfn.XLOOKUP(orders!C235,customers!$A$1:$A$1001,customers!$B$1:$B$1001,"N/A",0)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5">
        <v>44602</v>
      </c>
      <c r="C236" s="2" t="s">
        <v>1813</v>
      </c>
      <c r="D236" t="s">
        <v>6164</v>
      </c>
      <c r="E236" s="2">
        <v>1</v>
      </c>
      <c r="F236" s="2" t="str">
        <f>_xlfn.XLOOKUP(orders!C236,customers!$A$1:$A$1001,customers!$B$1:$B$1001,"N/A",0)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5">
        <v>43571</v>
      </c>
      <c r="C237" s="2" t="s">
        <v>1819</v>
      </c>
      <c r="D237" t="s">
        <v>6164</v>
      </c>
      <c r="E237" s="2">
        <v>5</v>
      </c>
      <c r="F237" s="2" t="str">
        <f>_xlfn.XLOOKUP(orders!C237,customers!$A$1:$A$1001,customers!$B$1:$B$1001,"N/A",0)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5">
        <v>43873</v>
      </c>
      <c r="C238" s="2" t="s">
        <v>1823</v>
      </c>
      <c r="D238" t="s">
        <v>6165</v>
      </c>
      <c r="E238" s="2">
        <v>3</v>
      </c>
      <c r="F238" s="2" t="str">
        <f>_xlfn.XLOOKUP(orders!C238,customers!$A$1:$A$1001,customers!$B$1:$B$1001,"N/A",0)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5">
        <v>44563</v>
      </c>
      <c r="C239" s="2" t="s">
        <v>1829</v>
      </c>
      <c r="D239" t="s">
        <v>6178</v>
      </c>
      <c r="E239" s="2">
        <v>1</v>
      </c>
      <c r="F239" s="2" t="str">
        <f>_xlfn.XLOOKUP(orders!C239,customers!$A$1:$A$1001,customers!$B$1:$B$1001,"N/A",0)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5">
        <v>44172</v>
      </c>
      <c r="C240" s="2" t="s">
        <v>1834</v>
      </c>
      <c r="D240" t="s">
        <v>6151</v>
      </c>
      <c r="E240" s="2">
        <v>2</v>
      </c>
      <c r="F240" s="2" t="str">
        <f>_xlfn.XLOOKUP(orders!C240,customers!$A$1:$A$1001,customers!$B$1:$B$1001,"N/A",0)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5">
        <v>43881</v>
      </c>
      <c r="C241" s="2" t="s">
        <v>1840</v>
      </c>
      <c r="D241" t="s">
        <v>6171</v>
      </c>
      <c r="E241" s="2">
        <v>4</v>
      </c>
      <c r="F241" s="2" t="str">
        <f>_xlfn.XLOOKUP(orders!C241,customers!$A$1:$A$1001,customers!$B$1:$B$1001,"N/A",0)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5">
        <v>43993</v>
      </c>
      <c r="C242" s="2" t="s">
        <v>1846</v>
      </c>
      <c r="D242" t="s">
        <v>6175</v>
      </c>
      <c r="E242" s="2">
        <v>6</v>
      </c>
      <c r="F242" s="2" t="str">
        <f>_xlfn.XLOOKUP(orders!C242,customers!$A$1:$A$1001,customers!$B$1:$B$1001,"N/A",0)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5">
        <v>44082</v>
      </c>
      <c r="C243" s="2" t="s">
        <v>1850</v>
      </c>
      <c r="D243" t="s">
        <v>6151</v>
      </c>
      <c r="E243" s="2">
        <v>2</v>
      </c>
      <c r="F243" s="2" t="str">
        <f>_xlfn.XLOOKUP(orders!C243,customers!$A$1:$A$1001,customers!$B$1:$B$1001,"N/A",0)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5">
        <v>43918</v>
      </c>
      <c r="C244" s="2" t="s">
        <v>1855</v>
      </c>
      <c r="D244" t="s">
        <v>6183</v>
      </c>
      <c r="E244" s="2">
        <v>3</v>
      </c>
      <c r="F244" s="2" t="str">
        <f>_xlfn.XLOOKUP(orders!C244,customers!$A$1:$A$1001,customers!$B$1:$B$1001,"N/A",0)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5">
        <v>44114</v>
      </c>
      <c r="C245" s="2" t="s">
        <v>1861</v>
      </c>
      <c r="D245" t="s">
        <v>6144</v>
      </c>
      <c r="E245" s="2">
        <v>4</v>
      </c>
      <c r="F245" s="2" t="str">
        <f>_xlfn.XLOOKUP(orders!C245,customers!$A$1:$A$1001,customers!$B$1:$B$1001,"N/A",0)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5">
        <v>44702</v>
      </c>
      <c r="C246" s="2" t="s">
        <v>1867</v>
      </c>
      <c r="D246" t="s">
        <v>6181</v>
      </c>
      <c r="E246" s="2">
        <v>4</v>
      </c>
      <c r="F246" s="2" t="str">
        <f>_xlfn.XLOOKUP(orders!C246,customers!$A$1:$A$1001,customers!$B$1:$B$1001,"N/A",0)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5">
        <v>43951</v>
      </c>
      <c r="C247" s="2" t="s">
        <v>1873</v>
      </c>
      <c r="D247" t="s">
        <v>6145</v>
      </c>
      <c r="E247" s="2">
        <v>5</v>
      </c>
      <c r="F247" s="2" t="str">
        <f>_xlfn.XLOOKUP(orders!C247,customers!$A$1:$A$1001,customers!$B$1:$B$1001,"N/A",0)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5">
        <v>44542</v>
      </c>
      <c r="C248" s="2" t="s">
        <v>1879</v>
      </c>
      <c r="D248" t="s">
        <v>6143</v>
      </c>
      <c r="E248" s="2">
        <v>3</v>
      </c>
      <c r="F248" s="2" t="str">
        <f>_xlfn.XLOOKUP(orders!C248,customers!$A$1:$A$1001,customers!$B$1:$B$1001,"N/A",0)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5">
        <v>44131</v>
      </c>
      <c r="C249" s="2" t="s">
        <v>1885</v>
      </c>
      <c r="D249" t="s">
        <v>6178</v>
      </c>
      <c r="E249" s="2">
        <v>6</v>
      </c>
      <c r="F249" s="2" t="str">
        <f>_xlfn.XLOOKUP(orders!C249,customers!$A$1:$A$1001,customers!$B$1:$B$1001,"N/A",0)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5">
        <v>44019</v>
      </c>
      <c r="C250" s="2" t="s">
        <v>1890</v>
      </c>
      <c r="D250" t="s">
        <v>6147</v>
      </c>
      <c r="E250" s="2">
        <v>1</v>
      </c>
      <c r="F250" s="2" t="str">
        <f>_xlfn.XLOOKUP(orders!C250,customers!$A$1:$A$1001,customers!$B$1:$B$1001,"N/A",0)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5">
        <v>43861</v>
      </c>
      <c r="C251" s="2" t="s">
        <v>1935</v>
      </c>
      <c r="D251" t="s">
        <v>6170</v>
      </c>
      <c r="E251" s="2">
        <v>1</v>
      </c>
      <c r="F251" s="2" t="str">
        <f>_xlfn.XLOOKUP(orders!C251,customers!$A$1:$A$1001,customers!$B$1:$B$1001,"N/A",0)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5">
        <v>43879</v>
      </c>
      <c r="C252" s="2" t="s">
        <v>1901</v>
      </c>
      <c r="D252" t="s">
        <v>6174</v>
      </c>
      <c r="E252" s="2">
        <v>1</v>
      </c>
      <c r="F252" s="2" t="str">
        <f>_xlfn.XLOOKUP(orders!C252,customers!$A$1:$A$1001,customers!$B$1:$B$1001,"N/A",0)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5">
        <v>44360</v>
      </c>
      <c r="C253" s="2" t="s">
        <v>1907</v>
      </c>
      <c r="D253" t="s">
        <v>6141</v>
      </c>
      <c r="E253" s="2">
        <v>5</v>
      </c>
      <c r="F253" s="2" t="str">
        <f>_xlfn.XLOOKUP(orders!C253,customers!$A$1:$A$1001,customers!$B$1:$B$1001,"N/A",0)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5">
        <v>44779</v>
      </c>
      <c r="C254" s="2" t="s">
        <v>1913</v>
      </c>
      <c r="D254" t="s">
        <v>6147</v>
      </c>
      <c r="E254" s="2">
        <v>3</v>
      </c>
      <c r="F254" s="2" t="str">
        <f>_xlfn.XLOOKUP(orders!C254,customers!$A$1:$A$1001,customers!$B$1:$B$1001,"N/A",0)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5">
        <v>44523</v>
      </c>
      <c r="C255" s="2" t="s">
        <v>1918</v>
      </c>
      <c r="D255" t="s">
        <v>6162</v>
      </c>
      <c r="E255" s="2">
        <v>4</v>
      </c>
      <c r="F255" s="2" t="str">
        <f>_xlfn.XLOOKUP(orders!C255,customers!$A$1:$A$1001,customers!$B$1:$B$1001,"N/A",0)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5">
        <v>44482</v>
      </c>
      <c r="C256" s="2" t="s">
        <v>1924</v>
      </c>
      <c r="D256" t="s">
        <v>6173</v>
      </c>
      <c r="E256" s="2">
        <v>4</v>
      </c>
      <c r="F256" s="2" t="str">
        <f>_xlfn.XLOOKUP(orders!C256,customers!$A$1:$A$1001,customers!$B$1:$B$1001,"N/A",0)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5">
        <v>44439</v>
      </c>
      <c r="C257" s="2" t="s">
        <v>1929</v>
      </c>
      <c r="D257" t="s">
        <v>6173</v>
      </c>
      <c r="E257" s="2">
        <v>3</v>
      </c>
      <c r="F257" s="2" t="str">
        <f>_xlfn.XLOOKUP(orders!C257,customers!$A$1:$A$1001,customers!$B$1:$B$1001,"N/A",0)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5">
        <v>43846</v>
      </c>
      <c r="C258" s="2" t="s">
        <v>1935</v>
      </c>
      <c r="D258" t="s">
        <v>6160</v>
      </c>
      <c r="E258" s="2">
        <v>2</v>
      </c>
      <c r="F258" s="2" t="str">
        <f>_xlfn.XLOOKUP(orders!C258,customers!$A$1:$A$1001,customers!$B$1:$B$1001,"N/A",0)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5">
        <v>44676</v>
      </c>
      <c r="C259" s="2" t="s">
        <v>1941</v>
      </c>
      <c r="D259" t="s">
        <v>6185</v>
      </c>
      <c r="E259" s="2">
        <v>1</v>
      </c>
      <c r="F259" s="2" t="str">
        <f>_xlfn.XLOOKUP(orders!C259,customers!$A$1:$A$1001,customers!$B$1:$B$1001,"N/A",0)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E259*L259</f>
        <v>27.945</v>
      </c>
      <c r="N259" t="str">
        <f t="shared" ref="N259:N322" si="13">IF(I259="Rob","Robusta",IF(I259="Exc","Excelsa",IF(I259="Ara","Arabica",IF(I259="Lib","Liberica",""))))</f>
        <v>Excelsa</v>
      </c>
      <c r="O259" t="str">
        <f t="shared" ref="O259:O322" si="14">IF(J259="L","Light",IF(J259="M","Medium",IF(J259="D","Dark","")))</f>
        <v>Dark</v>
      </c>
      <c r="P259" t="str">
        <f>_xlfn.XLOOKUP(Orders[[#This Row],[Customer ID]],customers!$A$1:$A$1001,customers!$I$1:$I$1001,,0)</f>
        <v>Yes</v>
      </c>
    </row>
    <row r="260" spans="1:16" x14ac:dyDescent="0.3">
      <c r="A260" s="2" t="s">
        <v>1946</v>
      </c>
      <c r="B260" s="5">
        <v>44513</v>
      </c>
      <c r="C260" s="2" t="s">
        <v>1947</v>
      </c>
      <c r="D260" t="s">
        <v>6185</v>
      </c>
      <c r="E260" s="2">
        <v>5</v>
      </c>
      <c r="F260" s="2" t="str">
        <f>_xlfn.XLOOKUP(orders!C260,customers!$A$1:$A$1001,customers!$B$1:$B$1001,"N/A",0)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5">
        <v>44355</v>
      </c>
      <c r="C261" s="2" t="s">
        <v>1953</v>
      </c>
      <c r="D261" t="s">
        <v>6174</v>
      </c>
      <c r="E261" s="2">
        <v>2</v>
      </c>
      <c r="F261" s="2" t="str">
        <f>_xlfn.XLOOKUP(orders!C261,customers!$A$1:$A$1001,customers!$B$1:$B$1001,"N/A",0)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5">
        <v>44156</v>
      </c>
      <c r="C262" s="2" t="s">
        <v>1959</v>
      </c>
      <c r="D262" t="s">
        <v>6142</v>
      </c>
      <c r="E262" s="2">
        <v>1</v>
      </c>
      <c r="F262" s="2" t="str">
        <f>_xlfn.XLOOKUP(orders!C262,customers!$A$1:$A$1001,customers!$B$1:$B$1001,"N/A",0)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5">
        <v>43538</v>
      </c>
      <c r="C263" s="2" t="s">
        <v>1964</v>
      </c>
      <c r="D263" t="s">
        <v>6179</v>
      </c>
      <c r="E263" s="2">
        <v>5</v>
      </c>
      <c r="F263" s="2" t="str">
        <f>_xlfn.XLOOKUP(orders!C263,customers!$A$1:$A$1001,customers!$B$1:$B$1001,"N/A",0)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5">
        <v>43693</v>
      </c>
      <c r="C264" s="2" t="s">
        <v>1970</v>
      </c>
      <c r="D264" t="s">
        <v>6141</v>
      </c>
      <c r="E264" s="2">
        <v>3</v>
      </c>
      <c r="F264" s="2" t="str">
        <f>_xlfn.XLOOKUP(orders!C264,customers!$A$1:$A$1001,customers!$B$1:$B$1001,"N/A",0)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5">
        <v>43577</v>
      </c>
      <c r="C265" s="2" t="s">
        <v>1976</v>
      </c>
      <c r="D265" t="s">
        <v>6181</v>
      </c>
      <c r="E265" s="2">
        <v>4</v>
      </c>
      <c r="F265" s="2" t="str">
        <f>_xlfn.XLOOKUP(orders!C265,customers!$A$1:$A$1001,customers!$B$1:$B$1001,"N/A",0)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5">
        <v>44683</v>
      </c>
      <c r="C266" s="2" t="s">
        <v>1981</v>
      </c>
      <c r="D266" t="s">
        <v>6179</v>
      </c>
      <c r="E266" s="2">
        <v>5</v>
      </c>
      <c r="F266" s="2" t="str">
        <f>_xlfn.XLOOKUP(orders!C266,customers!$A$1:$A$1001,customers!$B$1:$B$1001,"N/A",0)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5">
        <v>43872</v>
      </c>
      <c r="C267" s="2" t="s">
        <v>1987</v>
      </c>
      <c r="D267" t="s">
        <v>6158</v>
      </c>
      <c r="E267" s="2">
        <v>1</v>
      </c>
      <c r="F267" s="2" t="str">
        <f>_xlfn.XLOOKUP(orders!C267,customers!$A$1:$A$1001,customers!$B$1:$B$1001,"N/A",0)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5">
        <v>44283</v>
      </c>
      <c r="C268" s="2" t="s">
        <v>1993</v>
      </c>
      <c r="D268" t="s">
        <v>6183</v>
      </c>
      <c r="E268" s="2">
        <v>2</v>
      </c>
      <c r="F268" s="2" t="str">
        <f>_xlfn.XLOOKUP(orders!C268,customers!$A$1:$A$1001,customers!$B$1:$B$1001,"N/A",0)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5">
        <v>44324</v>
      </c>
      <c r="C269" s="2" t="s">
        <v>1999</v>
      </c>
      <c r="D269" t="s">
        <v>6153</v>
      </c>
      <c r="E269" s="2">
        <v>6</v>
      </c>
      <c r="F269" s="2" t="str">
        <f>_xlfn.XLOOKUP(orders!C269,customers!$A$1:$A$1001,customers!$B$1:$B$1001,"N/A",0)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5">
        <v>43790</v>
      </c>
      <c r="C270" s="2" t="s">
        <v>1672</v>
      </c>
      <c r="D270" t="s">
        <v>6147</v>
      </c>
      <c r="E270" s="2">
        <v>2</v>
      </c>
      <c r="F270" s="2" t="str">
        <f>_xlfn.XLOOKUP(orders!C270,customers!$A$1:$A$1001,customers!$B$1:$B$1001,"N/A",0)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5">
        <v>44333</v>
      </c>
      <c r="C271" s="2" t="s">
        <v>2010</v>
      </c>
      <c r="D271" t="s">
        <v>6154</v>
      </c>
      <c r="E271" s="2">
        <v>2</v>
      </c>
      <c r="F271" s="2" t="str">
        <f>_xlfn.XLOOKUP(orders!C271,customers!$A$1:$A$1001,customers!$B$1:$B$1001,"N/A",0)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5">
        <v>43655</v>
      </c>
      <c r="C272" s="2" t="s">
        <v>2016</v>
      </c>
      <c r="D272" t="s">
        <v>6144</v>
      </c>
      <c r="E272" s="2">
        <v>1</v>
      </c>
      <c r="F272" s="2" t="str">
        <f>_xlfn.XLOOKUP(orders!C272,customers!$A$1:$A$1001,customers!$B$1:$B$1001,"N/A",0)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5">
        <v>43971</v>
      </c>
      <c r="C273" s="2" t="s">
        <v>2020</v>
      </c>
      <c r="D273" t="s">
        <v>6154</v>
      </c>
      <c r="E273" s="2">
        <v>4</v>
      </c>
      <c r="F273" s="2" t="str">
        <f>_xlfn.XLOOKUP(orders!C273,customers!$A$1:$A$1001,customers!$B$1:$B$1001,"N/A",0)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5">
        <v>44435</v>
      </c>
      <c r="C274" s="2" t="s">
        <v>2026</v>
      </c>
      <c r="D274" t="s">
        <v>6179</v>
      </c>
      <c r="E274" s="2">
        <v>6</v>
      </c>
      <c r="F274" s="2" t="str">
        <f>_xlfn.XLOOKUP(orders!C274,customers!$A$1:$A$1001,customers!$B$1:$B$1001,"N/A",0)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5">
        <v>44681</v>
      </c>
      <c r="C275" s="2" t="s">
        <v>2033</v>
      </c>
      <c r="D275" t="s">
        <v>6167</v>
      </c>
      <c r="E275" s="2">
        <v>2</v>
      </c>
      <c r="F275" s="2" t="str">
        <f>_xlfn.XLOOKUP(orders!C275,customers!$A$1:$A$1001,customers!$B$1:$B$1001,"N/A",0)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5">
        <v>43985</v>
      </c>
      <c r="C276" s="2" t="s">
        <v>2039</v>
      </c>
      <c r="D276" t="s">
        <v>6175</v>
      </c>
      <c r="E276" s="2">
        <v>1</v>
      </c>
      <c r="F276" s="2" t="str">
        <f>_xlfn.XLOOKUP(orders!C276,customers!$A$1:$A$1001,customers!$B$1:$B$1001,"N/A",0)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5">
        <v>44725</v>
      </c>
      <c r="C277" s="2" t="s">
        <v>2045</v>
      </c>
      <c r="D277" t="s">
        <v>6148</v>
      </c>
      <c r="E277" s="2">
        <v>6</v>
      </c>
      <c r="F277" s="2" t="str">
        <f>_xlfn.XLOOKUP(orders!C277,customers!$A$1:$A$1001,customers!$B$1:$B$1001,"N/A",0)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5">
        <v>43992</v>
      </c>
      <c r="C278" s="2" t="s">
        <v>2051</v>
      </c>
      <c r="D278" t="s">
        <v>6142</v>
      </c>
      <c r="E278" s="2">
        <v>4</v>
      </c>
      <c r="F278" s="2" t="str">
        <f>_xlfn.XLOOKUP(orders!C278,customers!$A$1:$A$1001,customers!$B$1:$B$1001,"N/A",0)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5">
        <v>44183</v>
      </c>
      <c r="C279" s="2" t="s">
        <v>2057</v>
      </c>
      <c r="D279" t="s">
        <v>6171</v>
      </c>
      <c r="E279" s="2">
        <v>6</v>
      </c>
      <c r="F279" s="2" t="str">
        <f>_xlfn.XLOOKUP(orders!C279,customers!$A$1:$A$1001,customers!$B$1:$B$1001,"N/A",0)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5">
        <v>43708</v>
      </c>
      <c r="C280" s="2" t="s">
        <v>2063</v>
      </c>
      <c r="D280" t="s">
        <v>6167</v>
      </c>
      <c r="E280" s="2">
        <v>2</v>
      </c>
      <c r="F280" s="2" t="str">
        <f>_xlfn.XLOOKUP(orders!C280,customers!$A$1:$A$1001,customers!$B$1:$B$1001,"N/A",0)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5">
        <v>43521</v>
      </c>
      <c r="C281" s="2" t="s">
        <v>2069</v>
      </c>
      <c r="D281" t="s">
        <v>6181</v>
      </c>
      <c r="E281" s="2">
        <v>1</v>
      </c>
      <c r="F281" s="2" t="str">
        <f>_xlfn.XLOOKUP(orders!C281,customers!$A$1:$A$1001,customers!$B$1:$B$1001,"N/A",0)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5">
        <v>44234</v>
      </c>
      <c r="C282" s="2" t="s">
        <v>2075</v>
      </c>
      <c r="D282" t="s">
        <v>6139</v>
      </c>
      <c r="E282" s="2">
        <v>5</v>
      </c>
      <c r="F282" s="2" t="str">
        <f>_xlfn.XLOOKUP(orders!C282,customers!$A$1:$A$1001,customers!$B$1:$B$1001,"N/A",0)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5">
        <v>44210</v>
      </c>
      <c r="C283" s="2" t="s">
        <v>2080</v>
      </c>
      <c r="D283" t="s">
        <v>6171</v>
      </c>
      <c r="E283" s="2">
        <v>4</v>
      </c>
      <c r="F283" s="2" t="str">
        <f>_xlfn.XLOOKUP(orders!C283,customers!$A$1:$A$1001,customers!$B$1:$B$1001,"N/A",0)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5">
        <v>43520</v>
      </c>
      <c r="C284" s="2" t="s">
        <v>2086</v>
      </c>
      <c r="D284" t="s">
        <v>6180</v>
      </c>
      <c r="E284" s="2">
        <v>1</v>
      </c>
      <c r="F284" s="2" t="str">
        <f>_xlfn.XLOOKUP(orders!C284,customers!$A$1:$A$1001,customers!$B$1:$B$1001,"N/A",0)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5">
        <v>43639</v>
      </c>
      <c r="C285" s="2" t="s">
        <v>2092</v>
      </c>
      <c r="D285" t="s">
        <v>6172</v>
      </c>
      <c r="E285" s="2">
        <v>1</v>
      </c>
      <c r="F285" s="2" t="str">
        <f>_xlfn.XLOOKUP(orders!C285,customers!$A$1:$A$1001,customers!$B$1:$B$1001,"N/A",0)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5">
        <v>43960</v>
      </c>
      <c r="C286" s="2" t="s">
        <v>2098</v>
      </c>
      <c r="D286" t="s">
        <v>6166</v>
      </c>
      <c r="E286" s="2">
        <v>3</v>
      </c>
      <c r="F286" s="2" t="str">
        <f>_xlfn.XLOOKUP(orders!C286,customers!$A$1:$A$1001,customers!$B$1:$B$1001,"N/A",0)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5">
        <v>44030</v>
      </c>
      <c r="C287" s="2" t="s">
        <v>2103</v>
      </c>
      <c r="D287" t="s">
        <v>6164</v>
      </c>
      <c r="E287" s="2">
        <v>1</v>
      </c>
      <c r="F287" s="2" t="str">
        <f>_xlfn.XLOOKUP(orders!C287,customers!$A$1:$A$1001,customers!$B$1:$B$1001,"N/A",0)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5">
        <v>43755</v>
      </c>
      <c r="C288" s="2" t="s">
        <v>2108</v>
      </c>
      <c r="D288" t="s">
        <v>6152</v>
      </c>
      <c r="E288" s="2">
        <v>4</v>
      </c>
      <c r="F288" s="2" t="str">
        <f>_xlfn.XLOOKUP(orders!C288,customers!$A$1:$A$1001,customers!$B$1:$B$1001,"N/A",0)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5">
        <v>44697</v>
      </c>
      <c r="C289" s="2" t="s">
        <v>2113</v>
      </c>
      <c r="D289" t="s">
        <v>6178</v>
      </c>
      <c r="E289" s="2">
        <v>4</v>
      </c>
      <c r="F289" s="2" t="str">
        <f>_xlfn.XLOOKUP(orders!C289,customers!$A$1:$A$1001,customers!$B$1:$B$1001,"N/A",0)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5">
        <v>44279</v>
      </c>
      <c r="C290" s="2" t="s">
        <v>2119</v>
      </c>
      <c r="D290" t="s">
        <v>6139</v>
      </c>
      <c r="E290" s="2">
        <v>1</v>
      </c>
      <c r="F290" s="2" t="str">
        <f>_xlfn.XLOOKUP(orders!C290,customers!$A$1:$A$1001,customers!$B$1:$B$1001,"N/A",0)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5">
        <v>43772</v>
      </c>
      <c r="C291" s="2" t="s">
        <v>2124</v>
      </c>
      <c r="D291" t="s">
        <v>6163</v>
      </c>
      <c r="E291" s="2">
        <v>5</v>
      </c>
      <c r="F291" s="2" t="str">
        <f>_xlfn.XLOOKUP(orders!C291,customers!$A$1:$A$1001,customers!$B$1:$B$1001,"N/A",0)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5">
        <v>44497</v>
      </c>
      <c r="C292" s="2" t="s">
        <v>2128</v>
      </c>
      <c r="D292" t="s">
        <v>6147</v>
      </c>
      <c r="E292" s="2">
        <v>5</v>
      </c>
      <c r="F292" s="2" t="str">
        <f>_xlfn.XLOOKUP(orders!C292,customers!$A$1:$A$1001,customers!$B$1:$B$1001,"N/A",0)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5">
        <v>44181</v>
      </c>
      <c r="C293" s="2" t="s">
        <v>2134</v>
      </c>
      <c r="D293" t="s">
        <v>6139</v>
      </c>
      <c r="E293" s="2">
        <v>2</v>
      </c>
      <c r="F293" s="2" t="str">
        <f>_xlfn.XLOOKUP(orders!C293,customers!$A$1:$A$1001,customers!$B$1:$B$1001,"N/A",0)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5">
        <v>44529</v>
      </c>
      <c r="C294" s="2" t="s">
        <v>2138</v>
      </c>
      <c r="D294" t="s">
        <v>6158</v>
      </c>
      <c r="E294" s="2">
        <v>3</v>
      </c>
      <c r="F294" s="2" t="str">
        <f>_xlfn.XLOOKUP(orders!C294,customers!$A$1:$A$1001,customers!$B$1:$B$1001,"N/A",0)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5">
        <v>44275</v>
      </c>
      <c r="C295" s="2" t="s">
        <v>2143</v>
      </c>
      <c r="D295" t="s">
        <v>6158</v>
      </c>
      <c r="E295" s="2">
        <v>5</v>
      </c>
      <c r="F295" s="2" t="str">
        <f>_xlfn.XLOOKUP(orders!C295,customers!$A$1:$A$1001,customers!$B$1:$B$1001,"N/A",0)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5">
        <v>44659</v>
      </c>
      <c r="C296" s="2" t="s">
        <v>2149</v>
      </c>
      <c r="D296" t="s">
        <v>6171</v>
      </c>
      <c r="E296" s="2">
        <v>3</v>
      </c>
      <c r="F296" s="2" t="str">
        <f>_xlfn.XLOOKUP(orders!C296,customers!$A$1:$A$1001,customers!$B$1:$B$1001,"N/A",0)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5">
        <v>44057</v>
      </c>
      <c r="C297" s="2" t="s">
        <v>2154</v>
      </c>
      <c r="D297" t="s">
        <v>6141</v>
      </c>
      <c r="E297" s="2">
        <v>2</v>
      </c>
      <c r="F297" s="2" t="str">
        <f>_xlfn.XLOOKUP(orders!C297,customers!$A$1:$A$1001,customers!$B$1:$B$1001,"N/A",0)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5">
        <v>43597</v>
      </c>
      <c r="C298" s="2" t="s">
        <v>2158</v>
      </c>
      <c r="D298" t="s">
        <v>6146</v>
      </c>
      <c r="E298" s="2">
        <v>6</v>
      </c>
      <c r="F298" s="2" t="str">
        <f>_xlfn.XLOOKUP(orders!C298,customers!$A$1:$A$1001,customers!$B$1:$B$1001,"N/A",0)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5">
        <v>44258</v>
      </c>
      <c r="C299" s="2" t="s">
        <v>2164</v>
      </c>
      <c r="D299" t="s">
        <v>6172</v>
      </c>
      <c r="E299" s="2">
        <v>3</v>
      </c>
      <c r="F299" s="2" t="str">
        <f>_xlfn.XLOOKUP(orders!C299,customers!$A$1:$A$1001,customers!$B$1:$B$1001,"N/A",0)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5">
        <v>43872</v>
      </c>
      <c r="C300" s="2" t="s">
        <v>2170</v>
      </c>
      <c r="D300" t="s">
        <v>6184</v>
      </c>
      <c r="E300" s="2">
        <v>6</v>
      </c>
      <c r="F300" s="2" t="str">
        <f>_xlfn.XLOOKUP(orders!C300,customers!$A$1:$A$1001,customers!$B$1:$B$1001,"N/A",0)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5">
        <v>43582</v>
      </c>
      <c r="C301" s="2" t="s">
        <v>2176</v>
      </c>
      <c r="D301" t="s">
        <v>6148</v>
      </c>
      <c r="E301" s="2">
        <v>6</v>
      </c>
      <c r="F301" s="2" t="str">
        <f>_xlfn.XLOOKUP(orders!C301,customers!$A$1:$A$1001,customers!$B$1:$B$1001,"N/A",0)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5">
        <v>44646</v>
      </c>
      <c r="C302" s="2" t="s">
        <v>2182</v>
      </c>
      <c r="D302" t="s">
        <v>6140</v>
      </c>
      <c r="E302" s="2">
        <v>3</v>
      </c>
      <c r="F302" s="2" t="str">
        <f>_xlfn.XLOOKUP(orders!C302,customers!$A$1:$A$1001,customers!$B$1:$B$1001,"N/A",0)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5">
        <v>44102</v>
      </c>
      <c r="C303" s="2" t="s">
        <v>2188</v>
      </c>
      <c r="D303" t="s">
        <v>6150</v>
      </c>
      <c r="E303" s="2">
        <v>4</v>
      </c>
      <c r="F303" s="2" t="str">
        <f>_xlfn.XLOOKUP(orders!C303,customers!$A$1:$A$1001,customers!$B$1:$B$1001,"N/A",0)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5">
        <v>43762</v>
      </c>
      <c r="C304" s="2" t="s">
        <v>2194</v>
      </c>
      <c r="D304" t="s">
        <v>6157</v>
      </c>
      <c r="E304" s="2">
        <v>1</v>
      </c>
      <c r="F304" s="2" t="str">
        <f>_xlfn.XLOOKUP(orders!C304,customers!$A$1:$A$1001,customers!$B$1:$B$1001,"N/A",0)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5">
        <v>44412</v>
      </c>
      <c r="C305" s="2" t="s">
        <v>2200</v>
      </c>
      <c r="D305" t="s">
        <v>6185</v>
      </c>
      <c r="E305" s="2">
        <v>4</v>
      </c>
      <c r="F305" s="2" t="str">
        <f>_xlfn.XLOOKUP(orders!C305,customers!$A$1:$A$1001,customers!$B$1:$B$1001,"N/A",0)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5">
        <v>43828</v>
      </c>
      <c r="C306" s="2" t="s">
        <v>2245</v>
      </c>
      <c r="D306" t="s">
        <v>6167</v>
      </c>
      <c r="E306" s="2">
        <v>1</v>
      </c>
      <c r="F306" s="2" t="str">
        <f>_xlfn.XLOOKUP(orders!C306,customers!$A$1:$A$1001,customers!$B$1:$B$1001,"N/A",0)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5">
        <v>43796</v>
      </c>
      <c r="C307" s="2" t="s">
        <v>2210</v>
      </c>
      <c r="D307" t="s">
        <v>6159</v>
      </c>
      <c r="E307" s="2">
        <v>5</v>
      </c>
      <c r="F307" s="2" t="str">
        <f>_xlfn.XLOOKUP(orders!C307,customers!$A$1:$A$1001,customers!$B$1:$B$1001,"N/A",0)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5">
        <v>43890</v>
      </c>
      <c r="C308" s="2" t="s">
        <v>2216</v>
      </c>
      <c r="D308" t="s">
        <v>6174</v>
      </c>
      <c r="E308" s="2">
        <v>5</v>
      </c>
      <c r="F308" s="2" t="str">
        <f>_xlfn.XLOOKUP(orders!C308,customers!$A$1:$A$1001,customers!$B$1:$B$1001,"N/A",0)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5">
        <v>44227</v>
      </c>
      <c r="C309" s="2" t="s">
        <v>2222</v>
      </c>
      <c r="D309" t="s">
        <v>6155</v>
      </c>
      <c r="E309" s="2">
        <v>3</v>
      </c>
      <c r="F309" s="2" t="str">
        <f>_xlfn.XLOOKUP(orders!C309,customers!$A$1:$A$1001,customers!$B$1:$B$1001,"N/A",0)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5">
        <v>44729</v>
      </c>
      <c r="C310" s="2" t="s">
        <v>2228</v>
      </c>
      <c r="D310" t="s">
        <v>6155</v>
      </c>
      <c r="E310" s="2">
        <v>3</v>
      </c>
      <c r="F310" s="2" t="str">
        <f>_xlfn.XLOOKUP(orders!C310,customers!$A$1:$A$1001,customers!$B$1:$B$1001,"N/A",0)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5">
        <v>43864</v>
      </c>
      <c r="C311" s="2" t="s">
        <v>2233</v>
      </c>
      <c r="D311" t="s">
        <v>6159</v>
      </c>
      <c r="E311" s="2">
        <v>6</v>
      </c>
      <c r="F311" s="2" t="str">
        <f>_xlfn.XLOOKUP(orders!C311,customers!$A$1:$A$1001,customers!$B$1:$B$1001,"N/A",0)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5">
        <v>44586</v>
      </c>
      <c r="C312" s="2" t="s">
        <v>2239</v>
      </c>
      <c r="D312" t="s">
        <v>6171</v>
      </c>
      <c r="E312" s="2">
        <v>1</v>
      </c>
      <c r="F312" s="2" t="str">
        <f>_xlfn.XLOOKUP(orders!C312,customers!$A$1:$A$1001,customers!$B$1:$B$1001,"N/A",0)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5">
        <v>43951</v>
      </c>
      <c r="C313" s="2" t="s">
        <v>2245</v>
      </c>
      <c r="D313" t="s">
        <v>6166</v>
      </c>
      <c r="E313" s="2">
        <v>6</v>
      </c>
      <c r="F313" s="2" t="str">
        <f>_xlfn.XLOOKUP(orders!C313,customers!$A$1:$A$1001,customers!$B$1:$B$1001,"N/A",0)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5">
        <v>44317</v>
      </c>
      <c r="C314" s="2" t="s">
        <v>2251</v>
      </c>
      <c r="D314" t="s">
        <v>6146</v>
      </c>
      <c r="E314" s="2">
        <v>1</v>
      </c>
      <c r="F314" s="2" t="str">
        <f>_xlfn.XLOOKUP(orders!C314,customers!$A$1:$A$1001,customers!$B$1:$B$1001,"N/A",0)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5">
        <v>44497</v>
      </c>
      <c r="C315" s="2" t="s">
        <v>2257</v>
      </c>
      <c r="D315" t="s">
        <v>6138</v>
      </c>
      <c r="E315" s="2">
        <v>3</v>
      </c>
      <c r="F315" s="2" t="str">
        <f>_xlfn.XLOOKUP(orders!C315,customers!$A$1:$A$1001,customers!$B$1:$B$1001,"N/A",0)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5">
        <v>44437</v>
      </c>
      <c r="C316" s="2" t="s">
        <v>2263</v>
      </c>
      <c r="D316" t="s">
        <v>6177</v>
      </c>
      <c r="E316" s="2">
        <v>5</v>
      </c>
      <c r="F316" s="2" t="str">
        <f>_xlfn.XLOOKUP(orders!C316,customers!$A$1:$A$1001,customers!$B$1:$B$1001,"N/A",0)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5">
        <v>43826</v>
      </c>
      <c r="C317" s="2" t="s">
        <v>2268</v>
      </c>
      <c r="D317" t="s">
        <v>6148</v>
      </c>
      <c r="E317" s="2">
        <v>1</v>
      </c>
      <c r="F317" s="2" t="str">
        <f>_xlfn.XLOOKUP(orders!C317,customers!$A$1:$A$1001,customers!$B$1:$B$1001,"N/A",0)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5">
        <v>43641</v>
      </c>
      <c r="C318" s="2" t="s">
        <v>2274</v>
      </c>
      <c r="D318" t="s">
        <v>6148</v>
      </c>
      <c r="E318" s="2">
        <v>6</v>
      </c>
      <c r="F318" s="2" t="str">
        <f>_xlfn.XLOOKUP(orders!C318,customers!$A$1:$A$1001,customers!$B$1:$B$1001,"N/A",0)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5">
        <v>43526</v>
      </c>
      <c r="C319" s="2" t="s">
        <v>2280</v>
      </c>
      <c r="D319" t="s">
        <v>6144</v>
      </c>
      <c r="E319" s="2">
        <v>3</v>
      </c>
      <c r="F319" s="2" t="str">
        <f>_xlfn.XLOOKUP(orders!C319,customers!$A$1:$A$1001,customers!$B$1:$B$1001,"N/A",0)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5">
        <v>44563</v>
      </c>
      <c r="C320" s="2" t="s">
        <v>2286</v>
      </c>
      <c r="D320" t="s">
        <v>6175</v>
      </c>
      <c r="E320" s="2">
        <v>2</v>
      </c>
      <c r="F320" s="2" t="str">
        <f>_xlfn.XLOOKUP(orders!C320,customers!$A$1:$A$1001,customers!$B$1:$B$1001,"N/A",0)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5">
        <v>43676</v>
      </c>
      <c r="C321" s="2" t="s">
        <v>2292</v>
      </c>
      <c r="D321" t="s">
        <v>6156</v>
      </c>
      <c r="E321" s="2">
        <v>2</v>
      </c>
      <c r="F321" s="2" t="str">
        <f>_xlfn.XLOOKUP(orders!C321,customers!$A$1:$A$1001,customers!$B$1:$B$1001,"N/A",0)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5">
        <v>43676</v>
      </c>
      <c r="C322" s="2" t="s">
        <v>2292</v>
      </c>
      <c r="D322" t="s">
        <v>6167</v>
      </c>
      <c r="E322" s="2">
        <v>5</v>
      </c>
      <c r="F322" s="2" t="str">
        <f>_xlfn.XLOOKUP(orders!C322,customers!$A$1:$A$1001,customers!$B$1:$B$1001,"N/A",0)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5">
        <v>44170</v>
      </c>
      <c r="C323" s="2" t="s">
        <v>2302</v>
      </c>
      <c r="D323" t="s">
        <v>6152</v>
      </c>
      <c r="E323" s="2">
        <v>6</v>
      </c>
      <c r="F323" s="2" t="str">
        <f>_xlfn.XLOOKUP(orders!C323,customers!$A$1:$A$1001,customers!$B$1:$B$1001,"N/A",0)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E323*L323</f>
        <v>20.25</v>
      </c>
      <c r="N323" t="str">
        <f t="shared" ref="N323:N386" si="16">IF(I323="Rob","Robusta",IF(I323="Exc","Excelsa",IF(I323="Ara","Arabica",IF(I323="Lib","Liberica",""))))</f>
        <v>Arabica</v>
      </c>
      <c r="O323" t="str">
        <f t="shared" ref="O323:O386" si="17">IF(J323="L","Light",IF(J323="M","Medium",IF(J323="D","Dark","")))</f>
        <v>Medium</v>
      </c>
      <c r="P323" t="str">
        <f>_xlfn.XLOOKUP(Orders[[#This Row],[Customer ID]],customers!$A$1:$A$1001,customers!$I$1:$I$1001,,0)</f>
        <v>Yes</v>
      </c>
    </row>
    <row r="324" spans="1:16" x14ac:dyDescent="0.3">
      <c r="A324" s="2" t="s">
        <v>2307</v>
      </c>
      <c r="B324" s="5">
        <v>44182</v>
      </c>
      <c r="C324" s="2" t="s">
        <v>2308</v>
      </c>
      <c r="D324" t="s">
        <v>6169</v>
      </c>
      <c r="E324" s="2">
        <v>3</v>
      </c>
      <c r="F324" s="2" t="str">
        <f>_xlfn.XLOOKUP(orders!C324,customers!$A$1:$A$1001,customers!$B$1:$B$1001,"N/A",0)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5">
        <v>44373</v>
      </c>
      <c r="C325" s="2" t="s">
        <v>2314</v>
      </c>
      <c r="D325" t="s">
        <v>6153</v>
      </c>
      <c r="E325" s="2">
        <v>5</v>
      </c>
      <c r="F325" s="2" t="str">
        <f>_xlfn.XLOOKUP(orders!C325,customers!$A$1:$A$1001,customers!$B$1:$B$1001,"N/A",0)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5">
        <v>43666</v>
      </c>
      <c r="C326" s="2" t="s">
        <v>2320</v>
      </c>
      <c r="D326" t="s">
        <v>6141</v>
      </c>
      <c r="E326" s="2">
        <v>1</v>
      </c>
      <c r="F326" s="2" t="str">
        <f>_xlfn.XLOOKUP(orders!C326,customers!$A$1:$A$1001,customers!$B$1:$B$1001,"N/A",0)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5">
        <v>44756</v>
      </c>
      <c r="C327" s="2" t="s">
        <v>2325</v>
      </c>
      <c r="D327" t="s">
        <v>6182</v>
      </c>
      <c r="E327" s="2">
        <v>1</v>
      </c>
      <c r="F327" s="2" t="str">
        <f>_xlfn.XLOOKUP(orders!C327,customers!$A$1:$A$1001,customers!$B$1:$B$1001,"N/A",0)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5">
        <v>44057</v>
      </c>
      <c r="C328" s="2" t="s">
        <v>2331</v>
      </c>
      <c r="D328" t="s">
        <v>6177</v>
      </c>
      <c r="E328" s="2">
        <v>5</v>
      </c>
      <c r="F328" s="2" t="str">
        <f>_xlfn.XLOOKUP(orders!C328,customers!$A$1:$A$1001,customers!$B$1:$B$1001,"N/A",0)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5">
        <v>43579</v>
      </c>
      <c r="C329" s="2" t="s">
        <v>2336</v>
      </c>
      <c r="D329" t="s">
        <v>6177</v>
      </c>
      <c r="E329" s="2">
        <v>5</v>
      </c>
      <c r="F329" s="2" t="str">
        <f>_xlfn.XLOOKUP(orders!C329,customers!$A$1:$A$1001,customers!$B$1:$B$1001,"N/A",0)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5">
        <v>43620</v>
      </c>
      <c r="C330" s="2" t="s">
        <v>2342</v>
      </c>
      <c r="D330" t="s">
        <v>6161</v>
      </c>
      <c r="E330" s="2">
        <v>4</v>
      </c>
      <c r="F330" s="2" t="str">
        <f>_xlfn.XLOOKUP(orders!C330,customers!$A$1:$A$1001,customers!$B$1:$B$1001,"N/A",0)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5">
        <v>44781</v>
      </c>
      <c r="C331" s="2" t="s">
        <v>2347</v>
      </c>
      <c r="D331" t="s">
        <v>6172</v>
      </c>
      <c r="E331" s="2">
        <v>4</v>
      </c>
      <c r="F331" s="2" t="str">
        <f>_xlfn.XLOOKUP(orders!C331,customers!$A$1:$A$1001,customers!$B$1:$B$1001,"N/A",0)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5">
        <v>43782</v>
      </c>
      <c r="C332" s="2" t="s">
        <v>2280</v>
      </c>
      <c r="D332" t="s">
        <v>6172</v>
      </c>
      <c r="E332" s="2">
        <v>3</v>
      </c>
      <c r="F332" s="2" t="str">
        <f>_xlfn.XLOOKUP(orders!C332,customers!$A$1:$A$1001,customers!$B$1:$B$1001,"N/A",0)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5">
        <v>43989</v>
      </c>
      <c r="C333" s="2" t="s">
        <v>2358</v>
      </c>
      <c r="D333" t="s">
        <v>6151</v>
      </c>
      <c r="E333" s="2">
        <v>1</v>
      </c>
      <c r="F333" s="2" t="str">
        <f>_xlfn.XLOOKUP(orders!C333,customers!$A$1:$A$1001,customers!$B$1:$B$1001,"N/A",0)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5">
        <v>43689</v>
      </c>
      <c r="C334" s="2" t="s">
        <v>2364</v>
      </c>
      <c r="D334" t="s">
        <v>6158</v>
      </c>
      <c r="E334" s="2">
        <v>3</v>
      </c>
      <c r="F334" s="2" t="str">
        <f>_xlfn.XLOOKUP(orders!C334,customers!$A$1:$A$1001,customers!$B$1:$B$1001,"N/A",0)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5">
        <v>43712</v>
      </c>
      <c r="C335" s="2" t="s">
        <v>2370</v>
      </c>
      <c r="D335" t="s">
        <v>6146</v>
      </c>
      <c r="E335" s="2">
        <v>4</v>
      </c>
      <c r="F335" s="2" t="str">
        <f>_xlfn.XLOOKUP(orders!C335,customers!$A$1:$A$1001,customers!$B$1:$B$1001,"N/A",0)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5">
        <v>43742</v>
      </c>
      <c r="C336" s="2" t="s">
        <v>2376</v>
      </c>
      <c r="D336" t="s">
        <v>6179</v>
      </c>
      <c r="E336" s="2">
        <v>5</v>
      </c>
      <c r="F336" s="2" t="str">
        <f>_xlfn.XLOOKUP(orders!C336,customers!$A$1:$A$1001,customers!$B$1:$B$1001,"N/A",0)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5">
        <v>43885</v>
      </c>
      <c r="C337" s="2" t="s">
        <v>2380</v>
      </c>
      <c r="D337" t="s">
        <v>6145</v>
      </c>
      <c r="E337" s="2">
        <v>6</v>
      </c>
      <c r="F337" s="2" t="str">
        <f>_xlfn.XLOOKUP(orders!C337,customers!$A$1:$A$1001,customers!$B$1:$B$1001,"N/A",0)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5">
        <v>44434</v>
      </c>
      <c r="C338" s="2" t="s">
        <v>2386</v>
      </c>
      <c r="D338" t="s">
        <v>6155</v>
      </c>
      <c r="E338" s="2">
        <v>4</v>
      </c>
      <c r="F338" s="2" t="str">
        <f>_xlfn.XLOOKUP(orders!C338,customers!$A$1:$A$1001,customers!$B$1:$B$1001,"N/A",0)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5">
        <v>44472</v>
      </c>
      <c r="C339" s="2" t="s">
        <v>2331</v>
      </c>
      <c r="D339" t="s">
        <v>6185</v>
      </c>
      <c r="E339" s="2">
        <v>2</v>
      </c>
      <c r="F339" s="2" t="str">
        <f>_xlfn.XLOOKUP(orders!C339,customers!$A$1:$A$1001,customers!$B$1:$B$1001,"N/A",0)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5">
        <v>43995</v>
      </c>
      <c r="C340" s="2" t="s">
        <v>2397</v>
      </c>
      <c r="D340" t="s">
        <v>6171</v>
      </c>
      <c r="E340" s="2">
        <v>4</v>
      </c>
      <c r="F340" s="2" t="str">
        <f>_xlfn.XLOOKUP(orders!C340,customers!$A$1:$A$1001,customers!$B$1:$B$1001,"N/A",0)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5">
        <v>44256</v>
      </c>
      <c r="C341" s="2" t="s">
        <v>2403</v>
      </c>
      <c r="D341" t="s">
        <v>6153</v>
      </c>
      <c r="E341" s="2">
        <v>2</v>
      </c>
      <c r="F341" s="2" t="str">
        <f>_xlfn.XLOOKUP(orders!C341,customers!$A$1:$A$1001,customers!$B$1:$B$1001,"N/A",0)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5">
        <v>43528</v>
      </c>
      <c r="C342" s="2" t="s">
        <v>2409</v>
      </c>
      <c r="D342" t="s">
        <v>6144</v>
      </c>
      <c r="E342" s="2">
        <v>1</v>
      </c>
      <c r="F342" s="2" t="str">
        <f>_xlfn.XLOOKUP(orders!C342,customers!$A$1:$A$1001,customers!$B$1:$B$1001,"N/A",0)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5">
        <v>43751</v>
      </c>
      <c r="C343" s="2" t="s">
        <v>2415</v>
      </c>
      <c r="D343" t="s">
        <v>6176</v>
      </c>
      <c r="E343" s="2">
        <v>2</v>
      </c>
      <c r="F343" s="2" t="str">
        <f>_xlfn.XLOOKUP(orders!C343,customers!$A$1:$A$1001,customers!$B$1:$B$1001,"N/A",0)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5">
        <v>43751</v>
      </c>
      <c r="C344" s="2" t="s">
        <v>2415</v>
      </c>
      <c r="D344" t="s">
        <v>6169</v>
      </c>
      <c r="E344" s="2">
        <v>5</v>
      </c>
      <c r="F344" s="2" t="str">
        <f>_xlfn.XLOOKUP(orders!C344,customers!$A$1:$A$1001,customers!$B$1:$B$1001,"N/A",0)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5">
        <v>43692</v>
      </c>
      <c r="C345" s="2" t="s">
        <v>2425</v>
      </c>
      <c r="D345" t="s">
        <v>6172</v>
      </c>
      <c r="E345" s="2">
        <v>6</v>
      </c>
      <c r="F345" s="2" t="str">
        <f>_xlfn.XLOOKUP(orders!C345,customers!$A$1:$A$1001,customers!$B$1:$B$1001,"N/A",0)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5">
        <v>44529</v>
      </c>
      <c r="C346" s="2" t="s">
        <v>2430</v>
      </c>
      <c r="D346" t="s">
        <v>6138</v>
      </c>
      <c r="E346" s="2">
        <v>2</v>
      </c>
      <c r="F346" s="2" t="str">
        <f>_xlfn.XLOOKUP(orders!C346,customers!$A$1:$A$1001,customers!$B$1:$B$1001,"N/A",0)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5">
        <v>43849</v>
      </c>
      <c r="C347" s="2" t="s">
        <v>2435</v>
      </c>
      <c r="D347" t="s">
        <v>6179</v>
      </c>
      <c r="E347" s="2">
        <v>5</v>
      </c>
      <c r="F347" s="2" t="str">
        <f>_xlfn.XLOOKUP(orders!C347,customers!$A$1:$A$1001,customers!$B$1:$B$1001,"N/A",0)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5">
        <v>44344</v>
      </c>
      <c r="C348" s="2" t="s">
        <v>2441</v>
      </c>
      <c r="D348" t="s">
        <v>6180</v>
      </c>
      <c r="E348" s="2">
        <v>3</v>
      </c>
      <c r="F348" s="2" t="str">
        <f>_xlfn.XLOOKUP(orders!C348,customers!$A$1:$A$1001,customers!$B$1:$B$1001,"N/A",0)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5">
        <v>44576</v>
      </c>
      <c r="C349" s="2" t="s">
        <v>2447</v>
      </c>
      <c r="D349" t="s">
        <v>6162</v>
      </c>
      <c r="E349" s="2">
        <v>3</v>
      </c>
      <c r="F349" s="2" t="str">
        <f>_xlfn.XLOOKUP(orders!C349,customers!$A$1:$A$1001,customers!$B$1:$B$1001,"N/A",0)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5">
        <v>43803</v>
      </c>
      <c r="C350" s="2" t="s">
        <v>2453</v>
      </c>
      <c r="D350" t="s">
        <v>6148</v>
      </c>
      <c r="E350" s="2">
        <v>6</v>
      </c>
      <c r="F350" s="2" t="str">
        <f>_xlfn.XLOOKUP(orders!C350,customers!$A$1:$A$1001,customers!$B$1:$B$1001,"N/A",0)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5">
        <v>44743</v>
      </c>
      <c r="C351" s="2" t="s">
        <v>2459</v>
      </c>
      <c r="D351" t="s">
        <v>6178</v>
      </c>
      <c r="E351" s="2">
        <v>4</v>
      </c>
      <c r="F351" s="2" t="str">
        <f>_xlfn.XLOOKUP(orders!C351,customers!$A$1:$A$1001,customers!$B$1:$B$1001,"N/A",0)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5">
        <v>43592</v>
      </c>
      <c r="C352" s="2" t="s">
        <v>2465</v>
      </c>
      <c r="D352" t="s">
        <v>6158</v>
      </c>
      <c r="E352" s="2">
        <v>4</v>
      </c>
      <c r="F352" s="2" t="str">
        <f>_xlfn.XLOOKUP(orders!C352,customers!$A$1:$A$1001,customers!$B$1:$B$1001,"N/A",0)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5">
        <v>44066</v>
      </c>
      <c r="C353" s="2" t="s">
        <v>2471</v>
      </c>
      <c r="D353" t="s">
        <v>6155</v>
      </c>
      <c r="E353" s="2">
        <v>2</v>
      </c>
      <c r="F353" s="2" t="str">
        <f>_xlfn.XLOOKUP(orders!C353,customers!$A$1:$A$1001,customers!$B$1:$B$1001,"N/A",0)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5">
        <v>43984</v>
      </c>
      <c r="C354" s="2" t="s">
        <v>2331</v>
      </c>
      <c r="D354" t="s">
        <v>6144</v>
      </c>
      <c r="E354" s="2">
        <v>5</v>
      </c>
      <c r="F354" s="2" t="str">
        <f>_xlfn.XLOOKUP(orders!C354,customers!$A$1:$A$1001,customers!$B$1:$B$1001,"N/A",0)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5">
        <v>43860</v>
      </c>
      <c r="C355" s="2" t="s">
        <v>2483</v>
      </c>
      <c r="D355" t="s">
        <v>6157</v>
      </c>
      <c r="E355" s="2">
        <v>4</v>
      </c>
      <c r="F355" s="2" t="str">
        <f>_xlfn.XLOOKUP(orders!C355,customers!$A$1:$A$1001,customers!$B$1:$B$1001,"N/A",0)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5">
        <v>43876</v>
      </c>
      <c r="C356" s="2" t="s">
        <v>2488</v>
      </c>
      <c r="D356" t="s">
        <v>6175</v>
      </c>
      <c r="E356" s="2">
        <v>6</v>
      </c>
      <c r="F356" s="2" t="str">
        <f>_xlfn.XLOOKUP(orders!C356,customers!$A$1:$A$1001,customers!$B$1:$B$1001,"N/A",0)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5">
        <v>44358</v>
      </c>
      <c r="C357" s="2" t="s">
        <v>2493</v>
      </c>
      <c r="D357" t="s">
        <v>6168</v>
      </c>
      <c r="E357" s="2">
        <v>5</v>
      </c>
      <c r="F357" s="2" t="str">
        <f>_xlfn.XLOOKUP(orders!C357,customers!$A$1:$A$1001,customers!$B$1:$B$1001,"N/A",0)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5">
        <v>44631</v>
      </c>
      <c r="C358" s="2" t="s">
        <v>2499</v>
      </c>
      <c r="D358" t="s">
        <v>6143</v>
      </c>
      <c r="E358" s="2">
        <v>4</v>
      </c>
      <c r="F358" s="2" t="str">
        <f>_xlfn.XLOOKUP(orders!C358,customers!$A$1:$A$1001,customers!$B$1:$B$1001,"N/A",0)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5">
        <v>44448</v>
      </c>
      <c r="C359" s="2" t="s">
        <v>2505</v>
      </c>
      <c r="D359" t="s">
        <v>6175</v>
      </c>
      <c r="E359" s="2">
        <v>6</v>
      </c>
      <c r="F359" s="2" t="str">
        <f>_xlfn.XLOOKUP(orders!C359,customers!$A$1:$A$1001,customers!$B$1:$B$1001,"N/A",0)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5">
        <v>43599</v>
      </c>
      <c r="C360" s="2" t="s">
        <v>2510</v>
      </c>
      <c r="D360" t="s">
        <v>6182</v>
      </c>
      <c r="E360" s="2">
        <v>1</v>
      </c>
      <c r="F360" s="2" t="str">
        <f>_xlfn.XLOOKUP(orders!C360,customers!$A$1:$A$1001,customers!$B$1:$B$1001,"N/A",0)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5">
        <v>43563</v>
      </c>
      <c r="C361" s="2" t="s">
        <v>2516</v>
      </c>
      <c r="D361" t="s">
        <v>6178</v>
      </c>
      <c r="E361" s="2">
        <v>6</v>
      </c>
      <c r="F361" s="2" t="str">
        <f>_xlfn.XLOOKUP(orders!C361,customers!$A$1:$A$1001,customers!$B$1:$B$1001,"N/A",0)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5">
        <v>44058</v>
      </c>
      <c r="C362" s="2" t="s">
        <v>2522</v>
      </c>
      <c r="D362" t="s">
        <v>6149</v>
      </c>
      <c r="E362" s="2">
        <v>2</v>
      </c>
      <c r="F362" s="2" t="str">
        <f>_xlfn.XLOOKUP(orders!C362,customers!$A$1:$A$1001,customers!$B$1:$B$1001,"N/A",0)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5">
        <v>44058</v>
      </c>
      <c r="C363" s="2" t="s">
        <v>2522</v>
      </c>
      <c r="D363" t="s">
        <v>6146</v>
      </c>
      <c r="E363" s="2">
        <v>1</v>
      </c>
      <c r="F363" s="2" t="str">
        <f>_xlfn.XLOOKUP(orders!C363,customers!$A$1:$A$1001,customers!$B$1:$B$1001,"N/A",0)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5">
        <v>44686</v>
      </c>
      <c r="C364" s="2" t="s">
        <v>2533</v>
      </c>
      <c r="D364" t="s">
        <v>6171</v>
      </c>
      <c r="E364" s="2">
        <v>5</v>
      </c>
      <c r="F364" s="2" t="str">
        <f>_xlfn.XLOOKUP(orders!C364,customers!$A$1:$A$1001,customers!$B$1:$B$1001,"N/A",0)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5">
        <v>44282</v>
      </c>
      <c r="C365" s="2" t="s">
        <v>2539</v>
      </c>
      <c r="D365" t="s">
        <v>6162</v>
      </c>
      <c r="E365" s="2">
        <v>6</v>
      </c>
      <c r="F365" s="2" t="str">
        <f>_xlfn.XLOOKUP(orders!C365,customers!$A$1:$A$1001,customers!$B$1:$B$1001,"N/A",0)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5">
        <v>43582</v>
      </c>
      <c r="C366" s="2" t="s">
        <v>2544</v>
      </c>
      <c r="D366" t="s">
        <v>6183</v>
      </c>
      <c r="E366" s="2">
        <v>6</v>
      </c>
      <c r="F366" s="2" t="str">
        <f>_xlfn.XLOOKUP(orders!C366,customers!$A$1:$A$1001,customers!$B$1:$B$1001,"N/A",0)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5">
        <v>44464</v>
      </c>
      <c r="C367" s="2" t="s">
        <v>2550</v>
      </c>
      <c r="D367" t="s">
        <v>6169</v>
      </c>
      <c r="E367" s="2">
        <v>1</v>
      </c>
      <c r="F367" s="2" t="str">
        <f>_xlfn.XLOOKUP(orders!C367,customers!$A$1:$A$1001,customers!$B$1:$B$1001,"N/A",0)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5">
        <v>43874</v>
      </c>
      <c r="C368" s="2" t="s">
        <v>2555</v>
      </c>
      <c r="D368" t="s">
        <v>6144</v>
      </c>
      <c r="E368" s="2">
        <v>6</v>
      </c>
      <c r="F368" s="2" t="str">
        <f>_xlfn.XLOOKUP(orders!C368,customers!$A$1:$A$1001,customers!$B$1:$B$1001,"N/A",0)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5">
        <v>44393</v>
      </c>
      <c r="C369" s="2" t="s">
        <v>2560</v>
      </c>
      <c r="D369" t="s">
        <v>6159</v>
      </c>
      <c r="E369" s="2">
        <v>2</v>
      </c>
      <c r="F369" s="2" t="str">
        <f>_xlfn.XLOOKUP(orders!C369,customers!$A$1:$A$1001,customers!$B$1:$B$1001,"N/A",0)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5">
        <v>44692</v>
      </c>
      <c r="C370" s="2" t="s">
        <v>2564</v>
      </c>
      <c r="D370" t="s">
        <v>6166</v>
      </c>
      <c r="E370" s="2">
        <v>2</v>
      </c>
      <c r="F370" s="2" t="str">
        <f>_xlfn.XLOOKUP(orders!C370,customers!$A$1:$A$1001,customers!$B$1:$B$1001,"N/A",0)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5">
        <v>43500</v>
      </c>
      <c r="C371" s="2" t="s">
        <v>2570</v>
      </c>
      <c r="D371" t="s">
        <v>6176</v>
      </c>
      <c r="E371" s="2">
        <v>1</v>
      </c>
      <c r="F371" s="2" t="str">
        <f>_xlfn.XLOOKUP(orders!C371,customers!$A$1:$A$1001,customers!$B$1:$B$1001,"N/A",0)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5">
        <v>43501</v>
      </c>
      <c r="C372" s="2" t="s">
        <v>2574</v>
      </c>
      <c r="D372" t="s">
        <v>6183</v>
      </c>
      <c r="E372" s="2">
        <v>2</v>
      </c>
      <c r="F372" s="2" t="str">
        <f>_xlfn.XLOOKUP(orders!C372,customers!$A$1:$A$1001,customers!$B$1:$B$1001,"N/A",0)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5">
        <v>44705</v>
      </c>
      <c r="C373" s="2" t="s">
        <v>2580</v>
      </c>
      <c r="D373" t="s">
        <v>6180</v>
      </c>
      <c r="E373" s="2">
        <v>6</v>
      </c>
      <c r="F373" s="2" t="str">
        <f>_xlfn.XLOOKUP(orders!C373,customers!$A$1:$A$1001,customers!$B$1:$B$1001,"N/A",0)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5">
        <v>44108</v>
      </c>
      <c r="C374" s="2" t="s">
        <v>2586</v>
      </c>
      <c r="D374" t="s">
        <v>6173</v>
      </c>
      <c r="E374" s="2">
        <v>6</v>
      </c>
      <c r="F374" s="2" t="str">
        <f>_xlfn.XLOOKUP(orders!C374,customers!$A$1:$A$1001,customers!$B$1:$B$1001,"N/A",0)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5">
        <v>44742</v>
      </c>
      <c r="C375" s="2" t="s">
        <v>2592</v>
      </c>
      <c r="D375" t="s">
        <v>6158</v>
      </c>
      <c r="E375" s="2">
        <v>3</v>
      </c>
      <c r="F375" s="2" t="str">
        <f>_xlfn.XLOOKUP(orders!C375,customers!$A$1:$A$1001,customers!$B$1:$B$1001,"N/A",0)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5">
        <v>44125</v>
      </c>
      <c r="C376" s="2" t="s">
        <v>2598</v>
      </c>
      <c r="D376" t="s">
        <v>6161</v>
      </c>
      <c r="E376" s="2">
        <v>4</v>
      </c>
      <c r="F376" s="2" t="str">
        <f>_xlfn.XLOOKUP(orders!C376,customers!$A$1:$A$1001,customers!$B$1:$B$1001,"N/A",0)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5">
        <v>44120</v>
      </c>
      <c r="C377" s="2" t="s">
        <v>2604</v>
      </c>
      <c r="D377" t="s">
        <v>6152</v>
      </c>
      <c r="E377" s="2">
        <v>2</v>
      </c>
      <c r="F377" s="2" t="str">
        <f>_xlfn.XLOOKUP(orders!C377,customers!$A$1:$A$1001,customers!$B$1:$B$1001,"N/A",0)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5">
        <v>44097</v>
      </c>
      <c r="C378" s="2" t="s">
        <v>2610</v>
      </c>
      <c r="D378" t="s">
        <v>6146</v>
      </c>
      <c r="E378" s="2">
        <v>1</v>
      </c>
      <c r="F378" s="2" t="str">
        <f>_xlfn.XLOOKUP(orders!C378,customers!$A$1:$A$1001,customers!$B$1:$B$1001,"N/A",0)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5">
        <v>43532</v>
      </c>
      <c r="C379" s="2" t="s">
        <v>2616</v>
      </c>
      <c r="D379" t="s">
        <v>6163</v>
      </c>
      <c r="E379" s="2">
        <v>3</v>
      </c>
      <c r="F379" s="2" t="str">
        <f>_xlfn.XLOOKUP(orders!C379,customers!$A$1:$A$1001,customers!$B$1:$B$1001,"N/A",0)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5">
        <v>44377</v>
      </c>
      <c r="C380" s="2" t="s">
        <v>2622</v>
      </c>
      <c r="D380" t="s">
        <v>6180</v>
      </c>
      <c r="E380" s="2">
        <v>3</v>
      </c>
      <c r="F380" s="2" t="str">
        <f>_xlfn.XLOOKUP(orders!C380,customers!$A$1:$A$1001,customers!$B$1:$B$1001,"N/A",0)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5">
        <v>43690</v>
      </c>
      <c r="C381" s="2" t="s">
        <v>2628</v>
      </c>
      <c r="D381" t="s">
        <v>6173</v>
      </c>
      <c r="E381" s="2">
        <v>6</v>
      </c>
      <c r="F381" s="2" t="str">
        <f>_xlfn.XLOOKUP(orders!C381,customers!$A$1:$A$1001,customers!$B$1:$B$1001,"N/A",0)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5">
        <v>44249</v>
      </c>
      <c r="C382" s="2" t="s">
        <v>2331</v>
      </c>
      <c r="D382" t="s">
        <v>6169</v>
      </c>
      <c r="E382" s="2">
        <v>3</v>
      </c>
      <c r="F382" s="2" t="str">
        <f>_xlfn.XLOOKUP(orders!C382,customers!$A$1:$A$1001,customers!$B$1:$B$1001,"N/A",0)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5">
        <v>44646</v>
      </c>
      <c r="C383" s="2" t="s">
        <v>2639</v>
      </c>
      <c r="D383" t="s">
        <v>6154</v>
      </c>
      <c r="E383" s="2">
        <v>5</v>
      </c>
      <c r="F383" s="2" t="str">
        <f>_xlfn.XLOOKUP(orders!C383,customers!$A$1:$A$1001,customers!$B$1:$B$1001,"N/A",0)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5">
        <v>43840</v>
      </c>
      <c r="C384" s="2" t="s">
        <v>2645</v>
      </c>
      <c r="D384" t="s">
        <v>6144</v>
      </c>
      <c r="E384" s="2">
        <v>3</v>
      </c>
      <c r="F384" s="2" t="str">
        <f>_xlfn.XLOOKUP(orders!C384,customers!$A$1:$A$1001,customers!$B$1:$B$1001,"N/A",0)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5">
        <v>43586</v>
      </c>
      <c r="C385" s="2" t="s">
        <v>2651</v>
      </c>
      <c r="D385" t="s">
        <v>6176</v>
      </c>
      <c r="E385" s="2">
        <v>6</v>
      </c>
      <c r="F385" s="2" t="str">
        <f>_xlfn.XLOOKUP(orders!C385,customers!$A$1:$A$1001,customers!$B$1:$B$1001,"N/A",0)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5">
        <v>43870</v>
      </c>
      <c r="C386" s="2" t="s">
        <v>2656</v>
      </c>
      <c r="D386" t="s">
        <v>6182</v>
      </c>
      <c r="E386" s="2">
        <v>4</v>
      </c>
      <c r="F386" s="2" t="str">
        <f>_xlfn.XLOOKUP(orders!C386,customers!$A$1:$A$1001,customers!$B$1:$B$1001,"N/A",0)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5">
        <v>44559</v>
      </c>
      <c r="C387" s="2" t="s">
        <v>2661</v>
      </c>
      <c r="D387" t="s">
        <v>6160</v>
      </c>
      <c r="E387" s="2">
        <v>5</v>
      </c>
      <c r="F387" s="2" t="str">
        <f>_xlfn.XLOOKUP(orders!C387,customers!$A$1:$A$1001,customers!$B$1:$B$1001,"N/A",0)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E387*L387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ID]],customers!$A$1:$A$1001,customers!$I$1:$I$1001,,0)</f>
        <v>Yes</v>
      </c>
    </row>
    <row r="388" spans="1:16" x14ac:dyDescent="0.3">
      <c r="A388" s="2" t="s">
        <v>2666</v>
      </c>
      <c r="B388" s="5">
        <v>44083</v>
      </c>
      <c r="C388" s="2" t="s">
        <v>2667</v>
      </c>
      <c r="D388" t="s">
        <v>6154</v>
      </c>
      <c r="E388" s="2">
        <v>6</v>
      </c>
      <c r="F388" s="2" t="str">
        <f>_xlfn.XLOOKUP(orders!C388,customers!$A$1:$A$1001,customers!$B$1:$B$1001,"N/A",0)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5">
        <v>44455</v>
      </c>
      <c r="C389" s="2" t="s">
        <v>2672</v>
      </c>
      <c r="D389" t="s">
        <v>6171</v>
      </c>
      <c r="E389" s="2">
        <v>5</v>
      </c>
      <c r="F389" s="2" t="str">
        <f>_xlfn.XLOOKUP(orders!C389,customers!$A$1:$A$1001,customers!$B$1:$B$1001,"N/A",0)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5">
        <v>44130</v>
      </c>
      <c r="C390" s="2" t="s">
        <v>2678</v>
      </c>
      <c r="D390" t="s">
        <v>6150</v>
      </c>
      <c r="E390" s="2">
        <v>3</v>
      </c>
      <c r="F390" s="2" t="str">
        <f>_xlfn.XLOOKUP(orders!C390,customers!$A$1:$A$1001,customers!$B$1:$B$1001,"N/A",0)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5">
        <v>43536</v>
      </c>
      <c r="C391" s="2" t="s">
        <v>2684</v>
      </c>
      <c r="D391" t="s">
        <v>6169</v>
      </c>
      <c r="E391" s="2">
        <v>3</v>
      </c>
      <c r="F391" s="2" t="str">
        <f>_xlfn.XLOOKUP(orders!C391,customers!$A$1:$A$1001,customers!$B$1:$B$1001,"N/A",0)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5">
        <v>44245</v>
      </c>
      <c r="C392" s="2" t="s">
        <v>2690</v>
      </c>
      <c r="D392" t="s">
        <v>6144</v>
      </c>
      <c r="E392" s="2">
        <v>2</v>
      </c>
      <c r="F392" s="2" t="str">
        <f>_xlfn.XLOOKUP(orders!C392,customers!$A$1:$A$1001,customers!$B$1:$B$1001,"N/A",0)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5">
        <v>44133</v>
      </c>
      <c r="C393" s="2" t="s">
        <v>2695</v>
      </c>
      <c r="D393" t="s">
        <v>6157</v>
      </c>
      <c r="E393" s="2">
        <v>2</v>
      </c>
      <c r="F393" s="2" t="str">
        <f>_xlfn.XLOOKUP(orders!C393,customers!$A$1:$A$1001,customers!$B$1:$B$1001,"N/A",0)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5">
        <v>44445</v>
      </c>
      <c r="C394" s="2" t="s">
        <v>2700</v>
      </c>
      <c r="D394" t="s">
        <v>6171</v>
      </c>
      <c r="E394" s="2">
        <v>6</v>
      </c>
      <c r="F394" s="2" t="str">
        <f>_xlfn.XLOOKUP(orders!C394,customers!$A$1:$A$1001,customers!$B$1:$B$1001,"N/A",0)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5">
        <v>44445</v>
      </c>
      <c r="C395" s="2" t="s">
        <v>2700</v>
      </c>
      <c r="D395" t="s">
        <v>6167</v>
      </c>
      <c r="E395" s="2">
        <v>1</v>
      </c>
      <c r="F395" s="2" t="str">
        <f>_xlfn.XLOOKUP(orders!C395,customers!$A$1:$A$1001,customers!$B$1:$B$1001,"N/A",0)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5">
        <v>44083</v>
      </c>
      <c r="C396" s="2" t="s">
        <v>2711</v>
      </c>
      <c r="D396" t="s">
        <v>6142</v>
      </c>
      <c r="E396" s="2">
        <v>4</v>
      </c>
      <c r="F396" s="2" t="str">
        <f>_xlfn.XLOOKUP(orders!C396,customers!$A$1:$A$1001,customers!$B$1:$B$1001,"N/A",0)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5">
        <v>44465</v>
      </c>
      <c r="C397" s="2" t="s">
        <v>2717</v>
      </c>
      <c r="D397" t="s">
        <v>6169</v>
      </c>
      <c r="E397" s="2">
        <v>6</v>
      </c>
      <c r="F397" s="2" t="str">
        <f>_xlfn.XLOOKUP(orders!C397,customers!$A$1:$A$1001,customers!$B$1:$B$1001,"N/A",0)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5">
        <v>44140</v>
      </c>
      <c r="C398" s="2" t="s">
        <v>2722</v>
      </c>
      <c r="D398" t="s">
        <v>6180</v>
      </c>
      <c r="E398" s="2">
        <v>5</v>
      </c>
      <c r="F398" s="2" t="str">
        <f>_xlfn.XLOOKUP(orders!C398,customers!$A$1:$A$1001,customers!$B$1:$B$1001,"N/A",0)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5">
        <v>43720</v>
      </c>
      <c r="C399" s="2" t="s">
        <v>2728</v>
      </c>
      <c r="D399" t="s">
        <v>6169</v>
      </c>
      <c r="E399" s="2">
        <v>4</v>
      </c>
      <c r="F399" s="2" t="str">
        <f>_xlfn.XLOOKUP(orders!C399,customers!$A$1:$A$1001,customers!$B$1:$B$1001,"N/A",0)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5">
        <v>43677</v>
      </c>
      <c r="C400" s="2" t="s">
        <v>2734</v>
      </c>
      <c r="D400" t="s">
        <v>6154</v>
      </c>
      <c r="E400" s="2">
        <v>6</v>
      </c>
      <c r="F400" s="2" t="str">
        <f>_xlfn.XLOOKUP(orders!C400,customers!$A$1:$A$1001,customers!$B$1:$B$1001,"N/A",0)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5">
        <v>43539</v>
      </c>
      <c r="C401" s="2" t="s">
        <v>2740</v>
      </c>
      <c r="D401" t="s">
        <v>6185</v>
      </c>
      <c r="E401" s="2">
        <v>6</v>
      </c>
      <c r="F401" s="2" t="str">
        <f>_xlfn.XLOOKUP(orders!C401,customers!$A$1:$A$1001,customers!$B$1:$B$1001,"N/A",0)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5">
        <v>44332</v>
      </c>
      <c r="C402" s="2" t="s">
        <v>2746</v>
      </c>
      <c r="D402" t="s">
        <v>6170</v>
      </c>
      <c r="E402" s="2">
        <v>4</v>
      </c>
      <c r="F402" s="2" t="str">
        <f>_xlfn.XLOOKUP(orders!C402,customers!$A$1:$A$1001,customers!$B$1:$B$1001,"N/A",0)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5">
        <v>43591</v>
      </c>
      <c r="C403" s="2" t="s">
        <v>2752</v>
      </c>
      <c r="D403" t="s">
        <v>6159</v>
      </c>
      <c r="E403" s="2">
        <v>2</v>
      </c>
      <c r="F403" s="2" t="str">
        <f>_xlfn.XLOOKUP(orders!C403,customers!$A$1:$A$1001,customers!$B$1:$B$1001,"N/A",0)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5">
        <v>43502</v>
      </c>
      <c r="C404" s="2" t="s">
        <v>2758</v>
      </c>
      <c r="D404" t="s">
        <v>6177</v>
      </c>
      <c r="E404" s="2">
        <v>3</v>
      </c>
      <c r="F404" s="2" t="str">
        <f>_xlfn.XLOOKUP(orders!C404,customers!$A$1:$A$1001,customers!$B$1:$B$1001,"N/A",0)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5">
        <v>44295</v>
      </c>
      <c r="C405" s="2" t="s">
        <v>2764</v>
      </c>
      <c r="D405" t="s">
        <v>6145</v>
      </c>
      <c r="E405" s="2">
        <v>2</v>
      </c>
      <c r="F405" s="2" t="str">
        <f>_xlfn.XLOOKUP(orders!C405,customers!$A$1:$A$1001,customers!$B$1:$B$1001,"N/A",0)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5">
        <v>43971</v>
      </c>
      <c r="C406" s="2" t="s">
        <v>2770</v>
      </c>
      <c r="D406" t="s">
        <v>6147</v>
      </c>
      <c r="E406" s="2">
        <v>4</v>
      </c>
      <c r="F406" s="2" t="str">
        <f>_xlfn.XLOOKUP(orders!C406,customers!$A$1:$A$1001,customers!$B$1:$B$1001,"N/A",0)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5">
        <v>44167</v>
      </c>
      <c r="C407" s="2" t="s">
        <v>2776</v>
      </c>
      <c r="D407" t="s">
        <v>6139</v>
      </c>
      <c r="E407" s="2">
        <v>3</v>
      </c>
      <c r="F407" s="2" t="str">
        <f>_xlfn.XLOOKUP(orders!C407,customers!$A$1:$A$1001,customers!$B$1:$B$1001,"N/A",0)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5">
        <v>44416</v>
      </c>
      <c r="C408" s="2" t="s">
        <v>2782</v>
      </c>
      <c r="D408" t="s">
        <v>6141</v>
      </c>
      <c r="E408" s="2">
        <v>5</v>
      </c>
      <c r="F408" s="2" t="str">
        <f>_xlfn.XLOOKUP(orders!C408,customers!$A$1:$A$1001,customers!$B$1:$B$1001,"N/A",0)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5">
        <v>44595</v>
      </c>
      <c r="C409" s="2" t="s">
        <v>2788</v>
      </c>
      <c r="D409" t="s">
        <v>6139</v>
      </c>
      <c r="E409" s="2">
        <v>6</v>
      </c>
      <c r="F409" s="2" t="str">
        <f>_xlfn.XLOOKUP(orders!C409,customers!$A$1:$A$1001,customers!$B$1:$B$1001,"N/A",0)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5">
        <v>44659</v>
      </c>
      <c r="C410" s="2" t="s">
        <v>2793</v>
      </c>
      <c r="D410" t="s">
        <v>6175</v>
      </c>
      <c r="E410" s="2">
        <v>2</v>
      </c>
      <c r="F410" s="2" t="str">
        <f>_xlfn.XLOOKUP(orders!C410,customers!$A$1:$A$1001,customers!$B$1:$B$1001,"N/A",0)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5">
        <v>44203</v>
      </c>
      <c r="C411" s="2" t="s">
        <v>2799</v>
      </c>
      <c r="D411" t="s">
        <v>6170</v>
      </c>
      <c r="E411" s="2">
        <v>3</v>
      </c>
      <c r="F411" s="2" t="str">
        <f>_xlfn.XLOOKUP(orders!C411,customers!$A$1:$A$1001,customers!$B$1:$B$1001,"N/A",0)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5">
        <v>44441</v>
      </c>
      <c r="C412" s="2" t="s">
        <v>2804</v>
      </c>
      <c r="D412" t="s">
        <v>6167</v>
      </c>
      <c r="E412" s="2">
        <v>4</v>
      </c>
      <c r="F412" s="2" t="str">
        <f>_xlfn.XLOOKUP(orders!C412,customers!$A$1:$A$1001,customers!$B$1:$B$1001,"N/A",0)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5">
        <v>44504</v>
      </c>
      <c r="C413" s="2" t="s">
        <v>2809</v>
      </c>
      <c r="D413" t="s">
        <v>6162</v>
      </c>
      <c r="E413" s="2">
        <v>6</v>
      </c>
      <c r="F413" s="2" t="str">
        <f>_xlfn.XLOOKUP(orders!C413,customers!$A$1:$A$1001,customers!$B$1:$B$1001,"N/A",0)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5">
        <v>44410</v>
      </c>
      <c r="C414" s="2" t="s">
        <v>2814</v>
      </c>
      <c r="D414" t="s">
        <v>6155</v>
      </c>
      <c r="E414" s="2">
        <v>5</v>
      </c>
      <c r="F414" s="2" t="str">
        <f>_xlfn.XLOOKUP(orders!C414,customers!$A$1:$A$1001,customers!$B$1:$B$1001,"N/A",0)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5">
        <v>43857</v>
      </c>
      <c r="C415" s="2" t="s">
        <v>2819</v>
      </c>
      <c r="D415" t="s">
        <v>6164</v>
      </c>
      <c r="E415" s="2">
        <v>1</v>
      </c>
      <c r="F415" s="2" t="str">
        <f>_xlfn.XLOOKUP(orders!C415,customers!$A$1:$A$1001,customers!$B$1:$B$1001,"N/A",0)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5">
        <v>43802</v>
      </c>
      <c r="C416" s="2" t="s">
        <v>2825</v>
      </c>
      <c r="D416" t="s">
        <v>6178</v>
      </c>
      <c r="E416" s="2">
        <v>3</v>
      </c>
      <c r="F416" s="2" t="str">
        <f>_xlfn.XLOOKUP(orders!C416,customers!$A$1:$A$1001,customers!$B$1:$B$1001,"N/A",0)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5">
        <v>43683</v>
      </c>
      <c r="C417" s="2" t="s">
        <v>2830</v>
      </c>
      <c r="D417" t="s">
        <v>6174</v>
      </c>
      <c r="E417" s="2">
        <v>3</v>
      </c>
      <c r="F417" s="2" t="str">
        <f>_xlfn.XLOOKUP(orders!C417,customers!$A$1:$A$1001,customers!$B$1:$B$1001,"N/A",0)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5">
        <v>43901</v>
      </c>
      <c r="C418" s="2" t="s">
        <v>2835</v>
      </c>
      <c r="D418" t="s">
        <v>6180</v>
      </c>
      <c r="E418" s="2">
        <v>3</v>
      </c>
      <c r="F418" s="2" t="str">
        <f>_xlfn.XLOOKUP(orders!C418,customers!$A$1:$A$1001,customers!$B$1:$B$1001,"N/A",0)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5">
        <v>44457</v>
      </c>
      <c r="C419" s="2" t="s">
        <v>2840</v>
      </c>
      <c r="D419" t="s">
        <v>6182</v>
      </c>
      <c r="E419" s="2">
        <v>1</v>
      </c>
      <c r="F419" s="2" t="str">
        <f>_xlfn.XLOOKUP(orders!C419,customers!$A$1:$A$1001,customers!$B$1:$B$1001,"N/A",0)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5">
        <v>44142</v>
      </c>
      <c r="C420" s="2" t="s">
        <v>2845</v>
      </c>
      <c r="D420" t="s">
        <v>6182</v>
      </c>
      <c r="E420" s="2">
        <v>5</v>
      </c>
      <c r="F420" s="2" t="str">
        <f>_xlfn.XLOOKUP(orders!C420,customers!$A$1:$A$1001,customers!$B$1:$B$1001,"N/A",0)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5">
        <v>44739</v>
      </c>
      <c r="C421" s="2" t="s">
        <v>2850</v>
      </c>
      <c r="D421" t="s">
        <v>6160</v>
      </c>
      <c r="E421" s="2">
        <v>1</v>
      </c>
      <c r="F421" s="2" t="str">
        <f>_xlfn.XLOOKUP(orders!C421,customers!$A$1:$A$1001,customers!$B$1:$B$1001,"N/A",0)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5">
        <v>43866</v>
      </c>
      <c r="C422" s="2" t="s">
        <v>2586</v>
      </c>
      <c r="D422" t="s">
        <v>6169</v>
      </c>
      <c r="E422" s="2">
        <v>4</v>
      </c>
      <c r="F422" s="2" t="str">
        <f>_xlfn.XLOOKUP(orders!C422,customers!$A$1:$A$1001,customers!$B$1:$B$1001,"N/A",0)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5">
        <v>43866</v>
      </c>
      <c r="C423" s="2" t="s">
        <v>2586</v>
      </c>
      <c r="D423" t="s">
        <v>6168</v>
      </c>
      <c r="E423" s="2">
        <v>6</v>
      </c>
      <c r="F423" s="2" t="str">
        <f>_xlfn.XLOOKUP(orders!C423,customers!$A$1:$A$1001,customers!$B$1:$B$1001,"N/A",0)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5">
        <v>43868</v>
      </c>
      <c r="C424" s="2" t="s">
        <v>2867</v>
      </c>
      <c r="D424" t="s">
        <v>6158</v>
      </c>
      <c r="E424" s="2">
        <v>5</v>
      </c>
      <c r="F424" s="2" t="str">
        <f>_xlfn.XLOOKUP(orders!C424,customers!$A$1:$A$1001,customers!$B$1:$B$1001,"N/A",0)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5">
        <v>44183</v>
      </c>
      <c r="C425" s="2" t="s">
        <v>2872</v>
      </c>
      <c r="D425" t="s">
        <v>6146</v>
      </c>
      <c r="E425" s="2">
        <v>3</v>
      </c>
      <c r="F425" s="2" t="str">
        <f>_xlfn.XLOOKUP(orders!C425,customers!$A$1:$A$1001,customers!$B$1:$B$1001,"N/A",0)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5">
        <v>44431</v>
      </c>
      <c r="C426" s="2" t="s">
        <v>2877</v>
      </c>
      <c r="D426" t="s">
        <v>6176</v>
      </c>
      <c r="E426" s="2">
        <v>3</v>
      </c>
      <c r="F426" s="2" t="str">
        <f>_xlfn.XLOOKUP(orders!C426,customers!$A$1:$A$1001,customers!$B$1:$B$1001,"N/A",0)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5">
        <v>44428</v>
      </c>
      <c r="C427" s="2" t="s">
        <v>2883</v>
      </c>
      <c r="D427" t="s">
        <v>6177</v>
      </c>
      <c r="E427" s="2">
        <v>2</v>
      </c>
      <c r="F427" s="2" t="str">
        <f>_xlfn.XLOOKUP(orders!C427,customers!$A$1:$A$1001,customers!$B$1:$B$1001,"N/A",0)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5">
        <v>43556</v>
      </c>
      <c r="C428" s="2" t="s">
        <v>2889</v>
      </c>
      <c r="D428" t="s">
        <v>6178</v>
      </c>
      <c r="E428" s="2">
        <v>4</v>
      </c>
      <c r="F428" s="2" t="str">
        <f>_xlfn.XLOOKUP(orders!C428,customers!$A$1:$A$1001,customers!$B$1:$B$1001,"N/A",0)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5">
        <v>44224</v>
      </c>
      <c r="C429" s="2" t="s">
        <v>2895</v>
      </c>
      <c r="D429" t="s">
        <v>6175</v>
      </c>
      <c r="E429" s="2">
        <v>3</v>
      </c>
      <c r="F429" s="2" t="str">
        <f>_xlfn.XLOOKUP(orders!C429,customers!$A$1:$A$1001,customers!$B$1:$B$1001,"N/A",0)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5">
        <v>43759</v>
      </c>
      <c r="C430" s="2" t="s">
        <v>2900</v>
      </c>
      <c r="D430" t="s">
        <v>6179</v>
      </c>
      <c r="E430" s="2">
        <v>5</v>
      </c>
      <c r="F430" s="2" t="str">
        <f>_xlfn.XLOOKUP(orders!C430,customers!$A$1:$A$1001,customers!$B$1:$B$1001,"N/A",0)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5">
        <v>44367</v>
      </c>
      <c r="C431" s="2" t="s">
        <v>2586</v>
      </c>
      <c r="D431" t="s">
        <v>6140</v>
      </c>
      <c r="E431" s="2">
        <v>6</v>
      </c>
      <c r="F431" s="2" t="str">
        <f>_xlfn.XLOOKUP(orders!C431,customers!$A$1:$A$1001,customers!$B$1:$B$1001,"N/A",0)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5">
        <v>44504</v>
      </c>
      <c r="C432" s="2" t="s">
        <v>2912</v>
      </c>
      <c r="D432" t="s">
        <v>6163</v>
      </c>
      <c r="E432" s="2">
        <v>2</v>
      </c>
      <c r="F432" s="2" t="str">
        <f>_xlfn.XLOOKUP(orders!C432,customers!$A$1:$A$1001,customers!$B$1:$B$1001,"N/A",0)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5">
        <v>44291</v>
      </c>
      <c r="C433" s="2" t="s">
        <v>2918</v>
      </c>
      <c r="D433" t="s">
        <v>6185</v>
      </c>
      <c r="E433" s="2">
        <v>3</v>
      </c>
      <c r="F433" s="2" t="str">
        <f>_xlfn.XLOOKUP(orders!C433,customers!$A$1:$A$1001,customers!$B$1:$B$1001,"N/A",0)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5">
        <v>43808</v>
      </c>
      <c r="C434" s="2" t="s">
        <v>2924</v>
      </c>
      <c r="D434" t="s">
        <v>6155</v>
      </c>
      <c r="E434" s="2">
        <v>2</v>
      </c>
      <c r="F434" s="2" t="str">
        <f>_xlfn.XLOOKUP(orders!C434,customers!$A$1:$A$1001,customers!$B$1:$B$1001,"N/A",0)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5">
        <v>44563</v>
      </c>
      <c r="C435" s="2" t="s">
        <v>2929</v>
      </c>
      <c r="D435" t="s">
        <v>6181</v>
      </c>
      <c r="E435" s="2">
        <v>6</v>
      </c>
      <c r="F435" s="2" t="str">
        <f>_xlfn.XLOOKUP(orders!C435,customers!$A$1:$A$1001,customers!$B$1:$B$1001,"N/A",0)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5">
        <v>43807</v>
      </c>
      <c r="C436" s="2" t="s">
        <v>2935</v>
      </c>
      <c r="D436" t="s">
        <v>6155</v>
      </c>
      <c r="E436" s="2">
        <v>6</v>
      </c>
      <c r="F436" s="2" t="str">
        <f>_xlfn.XLOOKUP(orders!C436,customers!$A$1:$A$1001,customers!$B$1:$B$1001,"N/A",0)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5">
        <v>44528</v>
      </c>
      <c r="C437" s="2" t="s">
        <v>2940</v>
      </c>
      <c r="D437" t="s">
        <v>6139</v>
      </c>
      <c r="E437" s="2">
        <v>1</v>
      </c>
      <c r="F437" s="2" t="str">
        <f>_xlfn.XLOOKUP(orders!C437,customers!$A$1:$A$1001,customers!$B$1:$B$1001,"N/A",0)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5">
        <v>44631</v>
      </c>
      <c r="C438" s="2" t="s">
        <v>2946</v>
      </c>
      <c r="D438" t="s">
        <v>6145</v>
      </c>
      <c r="E438" s="2">
        <v>2</v>
      </c>
      <c r="F438" s="2" t="str">
        <f>_xlfn.XLOOKUP(orders!C438,customers!$A$1:$A$1001,customers!$B$1:$B$1001,"N/A",0)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5">
        <v>44213</v>
      </c>
      <c r="C439" s="2" t="s">
        <v>2952</v>
      </c>
      <c r="D439" t="s">
        <v>6165</v>
      </c>
      <c r="E439" s="2">
        <v>1</v>
      </c>
      <c r="F439" s="2" t="str">
        <f>_xlfn.XLOOKUP(orders!C439,customers!$A$1:$A$1001,customers!$B$1:$B$1001,"N/A",0)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5">
        <v>43483</v>
      </c>
      <c r="C440" s="2" t="s">
        <v>3042</v>
      </c>
      <c r="D440" t="s">
        <v>6169</v>
      </c>
      <c r="E440" s="2">
        <v>2</v>
      </c>
      <c r="F440" s="2" t="str">
        <f>_xlfn.XLOOKUP(orders!C440,customers!$A$1:$A$1001,customers!$B$1:$B$1001,"N/A",0)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5">
        <v>43562</v>
      </c>
      <c r="C441" s="2" t="s">
        <v>2963</v>
      </c>
      <c r="D441" t="s">
        <v>6176</v>
      </c>
      <c r="E441" s="2">
        <v>4</v>
      </c>
      <c r="F441" s="2" t="str">
        <f>_xlfn.XLOOKUP(orders!C441,customers!$A$1:$A$1001,customers!$B$1:$B$1001,"N/A",0)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5">
        <v>44230</v>
      </c>
      <c r="C442" s="2" t="s">
        <v>2969</v>
      </c>
      <c r="D442" t="s">
        <v>6175</v>
      </c>
      <c r="E442" s="2">
        <v>4</v>
      </c>
      <c r="F442" s="2" t="str">
        <f>_xlfn.XLOOKUP(orders!C442,customers!$A$1:$A$1001,customers!$B$1:$B$1001,"N/A",0)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5">
        <v>43573</v>
      </c>
      <c r="C443" s="2" t="s">
        <v>2975</v>
      </c>
      <c r="D443" t="s">
        <v>6183</v>
      </c>
      <c r="E443" s="2">
        <v>3</v>
      </c>
      <c r="F443" s="2" t="str">
        <f>_xlfn.XLOOKUP(orders!C443,customers!$A$1:$A$1001,customers!$B$1:$B$1001,"N/A",0)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5">
        <v>44384</v>
      </c>
      <c r="C444" s="2" t="s">
        <v>2981</v>
      </c>
      <c r="D444" t="s">
        <v>6173</v>
      </c>
      <c r="E444" s="2">
        <v>5</v>
      </c>
      <c r="F444" s="2" t="str">
        <f>_xlfn.XLOOKUP(orders!C444,customers!$A$1:$A$1001,customers!$B$1:$B$1001,"N/A",0)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5">
        <v>44250</v>
      </c>
      <c r="C445" s="2" t="s">
        <v>2987</v>
      </c>
      <c r="D445" t="s">
        <v>6184</v>
      </c>
      <c r="E445" s="2">
        <v>5</v>
      </c>
      <c r="F445" s="2" t="str">
        <f>_xlfn.XLOOKUP(orders!C445,customers!$A$1:$A$1001,customers!$B$1:$B$1001,"N/A",0)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5">
        <v>44418</v>
      </c>
      <c r="C446" s="2" t="s">
        <v>2993</v>
      </c>
      <c r="D446" t="s">
        <v>6156</v>
      </c>
      <c r="E446" s="2">
        <v>6</v>
      </c>
      <c r="F446" s="2" t="str">
        <f>_xlfn.XLOOKUP(orders!C446,customers!$A$1:$A$1001,customers!$B$1:$B$1001,"N/A",0)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5">
        <v>43784</v>
      </c>
      <c r="C447" s="2" t="s">
        <v>3000</v>
      </c>
      <c r="D447" t="s">
        <v>6181</v>
      </c>
      <c r="E447" s="2">
        <v>2</v>
      </c>
      <c r="F447" s="2" t="str">
        <f>_xlfn.XLOOKUP(orders!C447,customers!$A$1:$A$1001,customers!$B$1:$B$1001,"N/A",0)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5">
        <v>43816</v>
      </c>
      <c r="C448" s="2" t="s">
        <v>3005</v>
      </c>
      <c r="D448" t="s">
        <v>6160</v>
      </c>
      <c r="E448" s="2">
        <v>1</v>
      </c>
      <c r="F448" s="2" t="str">
        <f>_xlfn.XLOOKUP(orders!C448,customers!$A$1:$A$1001,customers!$B$1:$B$1001,"N/A",0)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5">
        <v>43908</v>
      </c>
      <c r="C449" s="2" t="s">
        <v>3011</v>
      </c>
      <c r="D449" t="s">
        <v>6146</v>
      </c>
      <c r="E449" s="2">
        <v>3</v>
      </c>
      <c r="F449" s="2" t="str">
        <f>_xlfn.XLOOKUP(orders!C449,customers!$A$1:$A$1001,customers!$B$1:$B$1001,"N/A",0)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5">
        <v>44718</v>
      </c>
      <c r="C450" s="2" t="s">
        <v>3016</v>
      </c>
      <c r="D450" t="s">
        <v>6173</v>
      </c>
      <c r="E450" s="2">
        <v>1</v>
      </c>
      <c r="F450" s="2" t="str">
        <f>_xlfn.XLOOKUP(orders!C450,customers!$A$1:$A$1001,customers!$B$1:$B$1001,"N/A",0)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5">
        <v>44336</v>
      </c>
      <c r="C451" s="2" t="s">
        <v>3022</v>
      </c>
      <c r="D451" t="s">
        <v>6163</v>
      </c>
      <c r="E451" s="2">
        <v>2</v>
      </c>
      <c r="F451" s="2" t="str">
        <f>_xlfn.XLOOKUP(orders!C451,customers!$A$1:$A$1001,customers!$B$1:$B$1001,"N/A",0)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E451*L451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ID]],customers!$A$1:$A$1001,customers!$I$1:$I$1001,,0)</f>
        <v>No</v>
      </c>
    </row>
    <row r="452" spans="1:16" x14ac:dyDescent="0.3">
      <c r="A452" s="2" t="s">
        <v>3027</v>
      </c>
      <c r="B452" s="5">
        <v>44207</v>
      </c>
      <c r="C452" s="2" t="s">
        <v>3028</v>
      </c>
      <c r="D452" t="s">
        <v>6145</v>
      </c>
      <c r="E452" s="2">
        <v>5</v>
      </c>
      <c r="F452" s="2" t="str">
        <f>_xlfn.XLOOKUP(orders!C452,customers!$A$1:$A$1001,customers!$B$1:$B$1001,"N/A",0)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5">
        <v>43518</v>
      </c>
      <c r="C453" s="2" t="s">
        <v>3036</v>
      </c>
      <c r="D453" t="s">
        <v>6149</v>
      </c>
      <c r="E453" s="2">
        <v>2</v>
      </c>
      <c r="F453" s="2" t="str">
        <f>_xlfn.XLOOKUP(orders!C453,customers!$A$1:$A$1001,customers!$B$1:$B$1001,"N/A",0)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5">
        <v>44524</v>
      </c>
      <c r="C454" s="2" t="s">
        <v>3042</v>
      </c>
      <c r="D454" t="s">
        <v>6167</v>
      </c>
      <c r="E454" s="2">
        <v>3</v>
      </c>
      <c r="F454" s="2" t="str">
        <f>_xlfn.XLOOKUP(orders!C454,customers!$A$1:$A$1001,customers!$B$1:$B$1001,"N/A",0)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5">
        <v>44579</v>
      </c>
      <c r="C455" s="2" t="s">
        <v>3048</v>
      </c>
      <c r="D455" t="s">
        <v>6161</v>
      </c>
      <c r="E455" s="2">
        <v>4</v>
      </c>
      <c r="F455" s="2" t="str">
        <f>_xlfn.XLOOKUP(orders!C455,customers!$A$1:$A$1001,customers!$B$1:$B$1001,"N/A",0)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5">
        <v>44421</v>
      </c>
      <c r="C456" s="2" t="s">
        <v>3054</v>
      </c>
      <c r="D456" t="s">
        <v>6149</v>
      </c>
      <c r="E456" s="2">
        <v>4</v>
      </c>
      <c r="F456" s="2" t="str">
        <f>_xlfn.XLOOKUP(orders!C456,customers!$A$1:$A$1001,customers!$B$1:$B$1001,"N/A",0)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5">
        <v>43841</v>
      </c>
      <c r="C457" s="2" t="s">
        <v>3059</v>
      </c>
      <c r="D457" t="s">
        <v>6145</v>
      </c>
      <c r="E457" s="2">
        <v>2</v>
      </c>
      <c r="F457" s="2" t="str">
        <f>_xlfn.XLOOKUP(orders!C457,customers!$A$1:$A$1001,customers!$B$1:$B$1001,"N/A",0)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5">
        <v>44017</v>
      </c>
      <c r="C458" s="2" t="s">
        <v>3065</v>
      </c>
      <c r="D458" t="s">
        <v>6149</v>
      </c>
      <c r="E458" s="2">
        <v>2</v>
      </c>
      <c r="F458" s="2" t="str">
        <f>_xlfn.XLOOKUP(orders!C458,customers!$A$1:$A$1001,customers!$B$1:$B$1001,"N/A",0)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5">
        <v>43671</v>
      </c>
      <c r="C459" s="2" t="s">
        <v>3071</v>
      </c>
      <c r="D459" t="s">
        <v>6161</v>
      </c>
      <c r="E459" s="2">
        <v>5</v>
      </c>
      <c r="F459" s="2" t="str">
        <f>_xlfn.XLOOKUP(orders!C459,customers!$A$1:$A$1001,customers!$B$1:$B$1001,"N/A",0)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5">
        <v>44707</v>
      </c>
      <c r="C460" s="2" t="s">
        <v>3077</v>
      </c>
      <c r="D460" t="s">
        <v>6155</v>
      </c>
      <c r="E460" s="2">
        <v>4</v>
      </c>
      <c r="F460" s="2" t="str">
        <f>_xlfn.XLOOKUP(orders!C460,customers!$A$1:$A$1001,customers!$B$1:$B$1001,"N/A",0)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5">
        <v>43840</v>
      </c>
      <c r="C461" s="2" t="s">
        <v>3083</v>
      </c>
      <c r="D461" t="s">
        <v>6145</v>
      </c>
      <c r="E461" s="2">
        <v>5</v>
      </c>
      <c r="F461" s="2" t="str">
        <f>_xlfn.XLOOKUP(orders!C461,customers!$A$1:$A$1001,customers!$B$1:$B$1001,"N/A",0)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5">
        <v>43602</v>
      </c>
      <c r="C462" s="2" t="s">
        <v>3089</v>
      </c>
      <c r="D462" t="s">
        <v>6172</v>
      </c>
      <c r="E462" s="2">
        <v>3</v>
      </c>
      <c r="F462" s="2" t="str">
        <f>_xlfn.XLOOKUP(orders!C462,customers!$A$1:$A$1001,customers!$B$1:$B$1001,"N/A",0)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5">
        <v>44036</v>
      </c>
      <c r="C463" s="2" t="s">
        <v>3095</v>
      </c>
      <c r="D463" t="s">
        <v>6163</v>
      </c>
      <c r="E463" s="2">
        <v>4</v>
      </c>
      <c r="F463" s="2" t="str">
        <f>_xlfn.XLOOKUP(orders!C463,customers!$A$1:$A$1001,customers!$B$1:$B$1001,"N/A",0)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5">
        <v>44124</v>
      </c>
      <c r="C464" s="2" t="s">
        <v>3101</v>
      </c>
      <c r="D464" t="s">
        <v>6147</v>
      </c>
      <c r="E464" s="2">
        <v>5</v>
      </c>
      <c r="F464" s="2" t="str">
        <f>_xlfn.XLOOKUP(orders!C464,customers!$A$1:$A$1001,customers!$B$1:$B$1001,"N/A",0)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5">
        <v>43730</v>
      </c>
      <c r="C465" s="2" t="s">
        <v>3107</v>
      </c>
      <c r="D465" t="s">
        <v>6141</v>
      </c>
      <c r="E465" s="2">
        <v>2</v>
      </c>
      <c r="F465" s="2" t="str">
        <f>_xlfn.XLOOKUP(orders!C465,customers!$A$1:$A$1001,customers!$B$1:$B$1001,"N/A",0)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5">
        <v>43989</v>
      </c>
      <c r="C466" s="2" t="s">
        <v>3113</v>
      </c>
      <c r="D466" t="s">
        <v>6165</v>
      </c>
      <c r="E466" s="2">
        <v>4</v>
      </c>
      <c r="F466" s="2" t="str">
        <f>_xlfn.XLOOKUP(orders!C466,customers!$A$1:$A$1001,customers!$B$1:$B$1001,"N/A",0)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5">
        <v>43814</v>
      </c>
      <c r="C467" s="2" t="s">
        <v>3119</v>
      </c>
      <c r="D467" t="s">
        <v>6149</v>
      </c>
      <c r="E467" s="2">
        <v>1</v>
      </c>
      <c r="F467" s="2" t="str">
        <f>_xlfn.XLOOKUP(orders!C467,customers!$A$1:$A$1001,customers!$B$1:$B$1001,"N/A",0)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5">
        <v>44171</v>
      </c>
      <c r="C468" s="2" t="s">
        <v>3125</v>
      </c>
      <c r="D468" t="s">
        <v>6154</v>
      </c>
      <c r="E468" s="2">
        <v>3</v>
      </c>
      <c r="F468" s="2" t="str">
        <f>_xlfn.XLOOKUP(orders!C468,customers!$A$1:$A$1001,customers!$B$1:$B$1001,"N/A",0)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5">
        <v>44536</v>
      </c>
      <c r="C469" s="2" t="s">
        <v>3131</v>
      </c>
      <c r="D469" t="s">
        <v>6158</v>
      </c>
      <c r="E469" s="2">
        <v>1</v>
      </c>
      <c r="F469" s="2" t="str">
        <f>_xlfn.XLOOKUP(orders!C469,customers!$A$1:$A$1001,customers!$B$1:$B$1001,"N/A",0)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5">
        <v>44023</v>
      </c>
      <c r="C470" s="2" t="s">
        <v>3137</v>
      </c>
      <c r="D470" t="s">
        <v>6141</v>
      </c>
      <c r="E470" s="2">
        <v>3</v>
      </c>
      <c r="F470" s="2" t="str">
        <f>_xlfn.XLOOKUP(orders!C470,customers!$A$1:$A$1001,customers!$B$1:$B$1001,"N/A",0)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5">
        <v>44375</v>
      </c>
      <c r="C471" s="2" t="s">
        <v>3194</v>
      </c>
      <c r="D471" t="s">
        <v>6184</v>
      </c>
      <c r="E471" s="2">
        <v>5</v>
      </c>
      <c r="F471" s="2" t="str">
        <f>_xlfn.XLOOKUP(orders!C471,customers!$A$1:$A$1001,customers!$B$1:$B$1001,"N/A",0)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5">
        <v>44656</v>
      </c>
      <c r="C472" s="2" t="s">
        <v>3148</v>
      </c>
      <c r="D472" t="s">
        <v>6157</v>
      </c>
      <c r="E472" s="2">
        <v>1</v>
      </c>
      <c r="F472" s="2" t="str">
        <f>_xlfn.XLOOKUP(orders!C472,customers!$A$1:$A$1001,customers!$B$1:$B$1001,"N/A",0)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5">
        <v>44644</v>
      </c>
      <c r="C473" s="2" t="s">
        <v>3154</v>
      </c>
      <c r="D473" t="s">
        <v>6181</v>
      </c>
      <c r="E473" s="2">
        <v>4</v>
      </c>
      <c r="F473" s="2" t="str">
        <f>_xlfn.XLOOKUP(orders!C473,customers!$A$1:$A$1001,customers!$B$1:$B$1001,"N/A",0)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5">
        <v>43869</v>
      </c>
      <c r="C474" s="2" t="s">
        <v>3159</v>
      </c>
      <c r="D474" t="s">
        <v>6154</v>
      </c>
      <c r="E474" s="2">
        <v>2</v>
      </c>
      <c r="F474" s="2" t="str">
        <f>_xlfn.XLOOKUP(orders!C474,customers!$A$1:$A$1001,customers!$B$1:$B$1001,"N/A",0)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5">
        <v>44603</v>
      </c>
      <c r="C475" s="2" t="s">
        <v>3165</v>
      </c>
      <c r="D475" t="s">
        <v>6140</v>
      </c>
      <c r="E475" s="2">
        <v>2</v>
      </c>
      <c r="F475" s="2" t="str">
        <f>_xlfn.XLOOKUP(orders!C475,customers!$A$1:$A$1001,customers!$B$1:$B$1001,"N/A",0)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5">
        <v>44014</v>
      </c>
      <c r="C476" s="2" t="s">
        <v>3171</v>
      </c>
      <c r="D476" t="s">
        <v>6166</v>
      </c>
      <c r="E476" s="2">
        <v>1</v>
      </c>
      <c r="F476" s="2" t="str">
        <f>_xlfn.XLOOKUP(orders!C476,customers!$A$1:$A$1001,customers!$B$1:$B$1001,"N/A",0)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5">
        <v>44767</v>
      </c>
      <c r="C477" s="2" t="s">
        <v>3177</v>
      </c>
      <c r="D477" t="s">
        <v>6159</v>
      </c>
      <c r="E477" s="2">
        <v>2</v>
      </c>
      <c r="F477" s="2" t="str">
        <f>_xlfn.XLOOKUP(orders!C477,customers!$A$1:$A$1001,customers!$B$1:$B$1001,"N/A",0)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5">
        <v>44274</v>
      </c>
      <c r="C478" s="2" t="s">
        <v>3182</v>
      </c>
      <c r="D478" t="s">
        <v>6184</v>
      </c>
      <c r="E478" s="2">
        <v>6</v>
      </c>
      <c r="F478" s="2" t="str">
        <f>_xlfn.XLOOKUP(orders!C478,customers!$A$1:$A$1001,customers!$B$1:$B$1001,"N/A",0)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5">
        <v>43962</v>
      </c>
      <c r="C479" s="2" t="s">
        <v>3188</v>
      </c>
      <c r="D479" t="s">
        <v>6159</v>
      </c>
      <c r="E479" s="2">
        <v>6</v>
      </c>
      <c r="F479" s="2" t="str">
        <f>_xlfn.XLOOKUP(orders!C479,customers!$A$1:$A$1001,customers!$B$1:$B$1001,"N/A",0)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5">
        <v>43624</v>
      </c>
      <c r="C480" s="2" t="s">
        <v>3194</v>
      </c>
      <c r="D480" t="s">
        <v>6177</v>
      </c>
      <c r="E480" s="2">
        <v>6</v>
      </c>
      <c r="F480" s="2" t="str">
        <f>_xlfn.XLOOKUP(orders!C480,customers!$A$1:$A$1001,customers!$B$1:$B$1001,"N/A",0)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5">
        <v>43624</v>
      </c>
      <c r="C481" s="2" t="s">
        <v>3194</v>
      </c>
      <c r="D481" t="s">
        <v>6166</v>
      </c>
      <c r="E481" s="2">
        <v>4</v>
      </c>
      <c r="F481" s="2" t="str">
        <f>_xlfn.XLOOKUP(orders!C481,customers!$A$1:$A$1001,customers!$B$1:$B$1001,"N/A",0)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5">
        <v>43624</v>
      </c>
      <c r="C482" s="2" t="s">
        <v>3194</v>
      </c>
      <c r="D482" t="s">
        <v>6156</v>
      </c>
      <c r="E482" s="2">
        <v>1</v>
      </c>
      <c r="F482" s="2" t="str">
        <f>_xlfn.XLOOKUP(orders!C482,customers!$A$1:$A$1001,customers!$B$1:$B$1001,"N/A",0)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5">
        <v>43747</v>
      </c>
      <c r="C483" s="2" t="s">
        <v>3209</v>
      </c>
      <c r="D483" t="s">
        <v>6179</v>
      </c>
      <c r="E483" s="2">
        <v>2</v>
      </c>
      <c r="F483" s="2" t="str">
        <f>_xlfn.XLOOKUP(orders!C483,customers!$A$1:$A$1001,customers!$B$1:$B$1001,"N/A",0)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5">
        <v>44247</v>
      </c>
      <c r="C484" s="2" t="s">
        <v>3215</v>
      </c>
      <c r="D484" t="s">
        <v>6185</v>
      </c>
      <c r="E484" s="2">
        <v>5</v>
      </c>
      <c r="F484" s="2" t="str">
        <f>_xlfn.XLOOKUP(orders!C484,customers!$A$1:$A$1001,customers!$B$1:$B$1001,"N/A",0)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5">
        <v>43790</v>
      </c>
      <c r="C485" s="2" t="s">
        <v>3221</v>
      </c>
      <c r="D485" t="s">
        <v>6165</v>
      </c>
      <c r="E485" s="2">
        <v>2</v>
      </c>
      <c r="F485" s="2" t="str">
        <f>_xlfn.XLOOKUP(orders!C485,customers!$A$1:$A$1001,customers!$B$1:$B$1001,"N/A",0)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5">
        <v>44479</v>
      </c>
      <c r="C486" s="2" t="s">
        <v>3226</v>
      </c>
      <c r="D486" t="s">
        <v>6161</v>
      </c>
      <c r="E486" s="2">
        <v>6</v>
      </c>
      <c r="F486" s="2" t="str">
        <f>_xlfn.XLOOKUP(orders!C486,customers!$A$1:$A$1001,customers!$B$1:$B$1001,"N/A",0)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5">
        <v>44413</v>
      </c>
      <c r="C487" s="2" t="s">
        <v>3231</v>
      </c>
      <c r="D487" t="s">
        <v>6178</v>
      </c>
      <c r="E487" s="2">
        <v>6</v>
      </c>
      <c r="F487" s="2" t="str">
        <f>_xlfn.XLOOKUP(orders!C487,customers!$A$1:$A$1001,customers!$B$1:$B$1001,"N/A",0)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5">
        <v>44043</v>
      </c>
      <c r="C488" s="2" t="s">
        <v>3237</v>
      </c>
      <c r="D488" t="s">
        <v>6160</v>
      </c>
      <c r="E488" s="2">
        <v>6</v>
      </c>
      <c r="F488" s="2" t="str">
        <f>_xlfn.XLOOKUP(orders!C488,customers!$A$1:$A$1001,customers!$B$1:$B$1001,"N/A",0)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5">
        <v>44093</v>
      </c>
      <c r="C489" s="2" t="s">
        <v>3243</v>
      </c>
      <c r="D489" t="s">
        <v>6183</v>
      </c>
      <c r="E489" s="2">
        <v>6</v>
      </c>
      <c r="F489" s="2" t="str">
        <f>_xlfn.XLOOKUP(orders!C489,customers!$A$1:$A$1001,customers!$B$1:$B$1001,"N/A",0)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5">
        <v>43954</v>
      </c>
      <c r="C490" s="2" t="s">
        <v>3249</v>
      </c>
      <c r="D490" t="s">
        <v>6174</v>
      </c>
      <c r="E490" s="2">
        <v>5</v>
      </c>
      <c r="F490" s="2" t="str">
        <f>_xlfn.XLOOKUP(orders!C490,customers!$A$1:$A$1001,customers!$B$1:$B$1001,"N/A",0)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5">
        <v>43654</v>
      </c>
      <c r="C491" s="2" t="s">
        <v>3255</v>
      </c>
      <c r="D491" t="s">
        <v>6170</v>
      </c>
      <c r="E491" s="2">
        <v>6</v>
      </c>
      <c r="F491" s="2" t="str">
        <f>_xlfn.XLOOKUP(orders!C491,customers!$A$1:$A$1001,customers!$B$1:$B$1001,"N/A",0)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5">
        <v>43764</v>
      </c>
      <c r="C492" s="2" t="s">
        <v>3261</v>
      </c>
      <c r="D492" t="s">
        <v>6169</v>
      </c>
      <c r="E492" s="2">
        <v>2</v>
      </c>
      <c r="F492" s="2" t="str">
        <f>_xlfn.XLOOKUP(orders!C492,customers!$A$1:$A$1001,customers!$B$1:$B$1001,"N/A",0)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5">
        <v>44101</v>
      </c>
      <c r="C493" s="2" t="s">
        <v>3267</v>
      </c>
      <c r="D493" t="s">
        <v>6150</v>
      </c>
      <c r="E493" s="2">
        <v>6</v>
      </c>
      <c r="F493" s="2" t="str">
        <f>_xlfn.XLOOKUP(orders!C493,customers!$A$1:$A$1001,customers!$B$1:$B$1001,"N/A",0)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5">
        <v>44620</v>
      </c>
      <c r="C494" s="2" t="s">
        <v>3272</v>
      </c>
      <c r="D494" t="s">
        <v>6156</v>
      </c>
      <c r="E494" s="2">
        <v>1</v>
      </c>
      <c r="F494" s="2" t="str">
        <f>_xlfn.XLOOKUP(orders!C494,customers!$A$1:$A$1001,customers!$B$1:$B$1001,"N/A",0)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5">
        <v>44090</v>
      </c>
      <c r="C495" s="2" t="s">
        <v>3278</v>
      </c>
      <c r="D495" t="s">
        <v>6146</v>
      </c>
      <c r="E495" s="2">
        <v>6</v>
      </c>
      <c r="F495" s="2" t="str">
        <f>_xlfn.XLOOKUP(orders!C495,customers!$A$1:$A$1001,customers!$B$1:$B$1001,"N/A",0)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5">
        <v>44132</v>
      </c>
      <c r="C496" s="2" t="s">
        <v>3284</v>
      </c>
      <c r="D496" t="s">
        <v>6170</v>
      </c>
      <c r="E496" s="2">
        <v>2</v>
      </c>
      <c r="F496" s="2" t="str">
        <f>_xlfn.XLOOKUP(orders!C496,customers!$A$1:$A$1001,customers!$B$1:$B$1001,"N/A",0)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5">
        <v>43710</v>
      </c>
      <c r="C497" s="2" t="s">
        <v>3290</v>
      </c>
      <c r="D497" t="s">
        <v>6170</v>
      </c>
      <c r="E497" s="2">
        <v>5</v>
      </c>
      <c r="F497" s="2" t="str">
        <f>_xlfn.XLOOKUP(orders!C497,customers!$A$1:$A$1001,customers!$B$1:$B$1001,"N/A",0)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5">
        <v>44438</v>
      </c>
      <c r="C498" s="2" t="s">
        <v>3295</v>
      </c>
      <c r="D498" t="s">
        <v>6153</v>
      </c>
      <c r="E498" s="2">
        <v>3</v>
      </c>
      <c r="F498" s="2" t="str">
        <f>_xlfn.XLOOKUP(orders!C498,customers!$A$1:$A$1001,customers!$B$1:$B$1001,"N/A",0)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5">
        <v>44351</v>
      </c>
      <c r="C499" s="2" t="s">
        <v>3301</v>
      </c>
      <c r="D499" t="s">
        <v>6147</v>
      </c>
      <c r="E499" s="2">
        <v>4</v>
      </c>
      <c r="F499" s="2" t="str">
        <f>_xlfn.XLOOKUP(orders!C499,customers!$A$1:$A$1001,customers!$B$1:$B$1001,"N/A",0)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5">
        <v>44159</v>
      </c>
      <c r="C500" s="2" t="s">
        <v>3368</v>
      </c>
      <c r="D500" t="s">
        <v>6138</v>
      </c>
      <c r="E500" s="2">
        <v>5</v>
      </c>
      <c r="F500" s="2" t="str">
        <f>_xlfn.XLOOKUP(orders!C500,customers!$A$1:$A$1001,customers!$B$1:$B$1001,"N/A",0)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5">
        <v>44003</v>
      </c>
      <c r="C501" s="2" t="s">
        <v>3314</v>
      </c>
      <c r="D501" t="s">
        <v>6163</v>
      </c>
      <c r="E501" s="2">
        <v>3</v>
      </c>
      <c r="F501" s="2" t="str">
        <f>_xlfn.XLOOKUP(orders!C501,customers!$A$1:$A$1001,customers!$B$1:$B$1001,"N/A",0)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5">
        <v>44025</v>
      </c>
      <c r="C502" s="2" t="s">
        <v>3319</v>
      </c>
      <c r="D502" t="s">
        <v>6179</v>
      </c>
      <c r="E502" s="2">
        <v>4</v>
      </c>
      <c r="F502" s="2" t="str">
        <f>_xlfn.XLOOKUP(orders!C502,customers!$A$1:$A$1001,customers!$B$1:$B$1001,"N/A",0)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5">
        <v>43467</v>
      </c>
      <c r="C503" s="2" t="s">
        <v>3324</v>
      </c>
      <c r="D503" t="s">
        <v>6174</v>
      </c>
      <c r="E503" s="2">
        <v>4</v>
      </c>
      <c r="F503" s="2" t="str">
        <f>_xlfn.XLOOKUP(orders!C503,customers!$A$1:$A$1001,customers!$B$1:$B$1001,"N/A",0)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5">
        <v>43467</v>
      </c>
      <c r="C504" s="2" t="s">
        <v>3324</v>
      </c>
      <c r="D504" t="s">
        <v>6156</v>
      </c>
      <c r="E504" s="2">
        <v>4</v>
      </c>
      <c r="F504" s="2" t="str">
        <f>_xlfn.XLOOKUP(orders!C504,customers!$A$1:$A$1001,customers!$B$1:$B$1001,"N/A",0)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5">
        <v>43467</v>
      </c>
      <c r="C505" s="2" t="s">
        <v>3324</v>
      </c>
      <c r="D505" t="s">
        <v>6143</v>
      </c>
      <c r="E505" s="2">
        <v>4</v>
      </c>
      <c r="F505" s="2" t="str">
        <f>_xlfn.XLOOKUP(orders!C505,customers!$A$1:$A$1001,customers!$B$1:$B$1001,"N/A",0)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5">
        <v>43467</v>
      </c>
      <c r="C506" s="2" t="s">
        <v>3324</v>
      </c>
      <c r="D506" t="s">
        <v>6145</v>
      </c>
      <c r="E506" s="2">
        <v>3</v>
      </c>
      <c r="F506" s="2" t="str">
        <f>_xlfn.XLOOKUP(orders!C506,customers!$A$1:$A$1001,customers!$B$1:$B$1001,"N/A",0)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5">
        <v>44609</v>
      </c>
      <c r="C507" s="2" t="s">
        <v>3344</v>
      </c>
      <c r="D507" t="s">
        <v>6159</v>
      </c>
      <c r="E507" s="2">
        <v>6</v>
      </c>
      <c r="F507" s="2" t="str">
        <f>_xlfn.XLOOKUP(orders!C507,customers!$A$1:$A$1001,customers!$B$1:$B$1001,"N/A",0)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5">
        <v>44184</v>
      </c>
      <c r="C508" s="2" t="s">
        <v>3350</v>
      </c>
      <c r="D508" t="s">
        <v>6140</v>
      </c>
      <c r="E508" s="2">
        <v>2</v>
      </c>
      <c r="F508" s="2" t="str">
        <f>_xlfn.XLOOKUP(orders!C508,customers!$A$1:$A$1001,customers!$B$1:$B$1001,"N/A",0)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5">
        <v>43516</v>
      </c>
      <c r="C509" s="2" t="s">
        <v>3356</v>
      </c>
      <c r="D509" t="s">
        <v>6182</v>
      </c>
      <c r="E509" s="2">
        <v>3</v>
      </c>
      <c r="F509" s="2" t="str">
        <f>_xlfn.XLOOKUP(orders!C509,customers!$A$1:$A$1001,customers!$B$1:$B$1001,"N/A",0)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5">
        <v>44210</v>
      </c>
      <c r="C510" s="2" t="s">
        <v>3362</v>
      </c>
      <c r="D510" t="s">
        <v>6169</v>
      </c>
      <c r="E510" s="2">
        <v>6</v>
      </c>
      <c r="F510" s="2" t="str">
        <f>_xlfn.XLOOKUP(orders!C510,customers!$A$1:$A$1001,customers!$B$1:$B$1001,"N/A",0)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5">
        <v>43785</v>
      </c>
      <c r="C511" s="2" t="s">
        <v>3368</v>
      </c>
      <c r="D511" t="s">
        <v>6147</v>
      </c>
      <c r="E511" s="2">
        <v>3</v>
      </c>
      <c r="F511" s="2" t="str">
        <f>_xlfn.XLOOKUP(orders!C511,customers!$A$1:$A$1001,customers!$B$1:$B$1001,"N/A",0)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5">
        <v>43803</v>
      </c>
      <c r="C512" s="2" t="s">
        <v>3374</v>
      </c>
      <c r="D512" t="s">
        <v>6178</v>
      </c>
      <c r="E512" s="2">
        <v>3</v>
      </c>
      <c r="F512" s="2" t="str">
        <f>_xlfn.XLOOKUP(orders!C512,customers!$A$1:$A$1001,customers!$B$1:$B$1001,"N/A",0)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5">
        <v>44043</v>
      </c>
      <c r="C513" s="2" t="s">
        <v>3380</v>
      </c>
      <c r="D513" t="s">
        <v>6152</v>
      </c>
      <c r="E513" s="2">
        <v>4</v>
      </c>
      <c r="F513" s="2" t="str">
        <f>_xlfn.XLOOKUP(orders!C513,customers!$A$1:$A$1001,customers!$B$1:$B$1001,"N/A",0)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5">
        <v>43535</v>
      </c>
      <c r="C514" s="2" t="s">
        <v>3386</v>
      </c>
      <c r="D514" t="s">
        <v>6170</v>
      </c>
      <c r="E514" s="2">
        <v>3</v>
      </c>
      <c r="F514" s="2" t="str">
        <f>_xlfn.XLOOKUP(orders!C514,customers!$A$1:$A$1001,customers!$B$1:$B$1001,"N/A",0)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5">
        <v>44691</v>
      </c>
      <c r="C515" s="2" t="s">
        <v>3392</v>
      </c>
      <c r="D515" t="s">
        <v>6170</v>
      </c>
      <c r="E515" s="2">
        <v>5</v>
      </c>
      <c r="F515" s="2" t="str">
        <f>_xlfn.XLOOKUP(orders!C515,customers!$A$1:$A$1001,customers!$B$1:$B$1001,"N/A",0)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E515*L515</f>
        <v>79.25</v>
      </c>
      <c r="N515" t="str">
        <f t="shared" ref="N515:N578" si="25">IF(I515="Rob","Robusta",IF(I515="Exc","Excelsa",IF(I515="Ara","Arabica",IF(I515="Lib","Liberica",""))))</f>
        <v>Liberica</v>
      </c>
      <c r="O515" t="str">
        <f t="shared" ref="O515:O578" si="26">IF(J515="L","Light",IF(J515="M","Medium",IF(J515="D","Dark","")))</f>
        <v>Light</v>
      </c>
      <c r="P515" t="str">
        <f>_xlfn.XLOOKUP(Orders[[#This Row],[Customer ID]],customers!$A$1:$A$1001,customers!$I$1:$I$1001,,0)</f>
        <v>No</v>
      </c>
    </row>
    <row r="516" spans="1:16" x14ac:dyDescent="0.3">
      <c r="A516" s="2" t="s">
        <v>3396</v>
      </c>
      <c r="B516" s="5">
        <v>44555</v>
      </c>
      <c r="C516" s="2" t="s">
        <v>3397</v>
      </c>
      <c r="D516" t="s">
        <v>6159</v>
      </c>
      <c r="E516" s="2">
        <v>6</v>
      </c>
      <c r="F516" s="2" t="str">
        <f>_xlfn.XLOOKUP(orders!C516,customers!$A$1:$A$1001,customers!$B$1:$B$1001,"N/A",0)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5">
        <v>44673</v>
      </c>
      <c r="C517" s="2" t="s">
        <v>3403</v>
      </c>
      <c r="D517" t="s">
        <v>6173</v>
      </c>
      <c r="E517" s="2">
        <v>3</v>
      </c>
      <c r="F517" s="2" t="str">
        <f>_xlfn.XLOOKUP(orders!C517,customers!$A$1:$A$1001,customers!$B$1:$B$1001,"N/A",0)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5">
        <v>44723</v>
      </c>
      <c r="C518" s="2" t="s">
        <v>3409</v>
      </c>
      <c r="D518" t="s">
        <v>6149</v>
      </c>
      <c r="E518" s="2">
        <v>5</v>
      </c>
      <c r="F518" s="2" t="str">
        <f>_xlfn.XLOOKUP(orders!C518,customers!$A$1:$A$1001,customers!$B$1:$B$1001,"N/A",0)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5">
        <v>44678</v>
      </c>
      <c r="C519" s="2" t="s">
        <v>3414</v>
      </c>
      <c r="D519" t="s">
        <v>6150</v>
      </c>
      <c r="E519" s="2">
        <v>2</v>
      </c>
      <c r="F519" s="2" t="str">
        <f>_xlfn.XLOOKUP(orders!C519,customers!$A$1:$A$1001,customers!$B$1:$B$1001,"N/A",0)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5">
        <v>44194</v>
      </c>
      <c r="C520" s="2" t="s">
        <v>3419</v>
      </c>
      <c r="D520" t="s">
        <v>6185</v>
      </c>
      <c r="E520" s="2">
        <v>5</v>
      </c>
      <c r="F520" s="2" t="str">
        <f>_xlfn.XLOOKUP(orders!C520,customers!$A$1:$A$1001,customers!$B$1:$B$1001,"N/A",0)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5">
        <v>44026</v>
      </c>
      <c r="C521" s="2" t="s">
        <v>3368</v>
      </c>
      <c r="D521" t="s">
        <v>6158</v>
      </c>
      <c r="E521" s="2">
        <v>2</v>
      </c>
      <c r="F521" s="2" t="str">
        <f>_xlfn.XLOOKUP(orders!C521,customers!$A$1:$A$1001,customers!$B$1:$B$1001,"N/A",0)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5">
        <v>44446</v>
      </c>
      <c r="C522" s="2" t="s">
        <v>3431</v>
      </c>
      <c r="D522" t="s">
        <v>6150</v>
      </c>
      <c r="E522" s="2">
        <v>1</v>
      </c>
      <c r="F522" s="2" t="str">
        <f>_xlfn.XLOOKUP(orders!C522,customers!$A$1:$A$1001,customers!$B$1:$B$1001,"N/A",0)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5">
        <v>44446</v>
      </c>
      <c r="C523" s="2" t="s">
        <v>3431</v>
      </c>
      <c r="D523" t="s">
        <v>6138</v>
      </c>
      <c r="E523" s="2">
        <v>4</v>
      </c>
      <c r="F523" s="2" t="str">
        <f>_xlfn.XLOOKUP(orders!C523,customers!$A$1:$A$1001,customers!$B$1:$B$1001,"N/A",0)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5">
        <v>43625</v>
      </c>
      <c r="C524" s="2" t="s">
        <v>3442</v>
      </c>
      <c r="D524" t="s">
        <v>6146</v>
      </c>
      <c r="E524" s="2">
        <v>5</v>
      </c>
      <c r="F524" s="2" t="str">
        <f>_xlfn.XLOOKUP(orders!C524,customers!$A$1:$A$1001,customers!$B$1:$B$1001,"N/A",0)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5">
        <v>44129</v>
      </c>
      <c r="C525" s="2" t="s">
        <v>3448</v>
      </c>
      <c r="D525" t="s">
        <v>6165</v>
      </c>
      <c r="E525" s="2">
        <v>1</v>
      </c>
      <c r="F525" s="2" t="str">
        <f>_xlfn.XLOOKUP(orders!C525,customers!$A$1:$A$1001,customers!$B$1:$B$1001,"N/A",0)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5">
        <v>44255</v>
      </c>
      <c r="C526" s="2" t="s">
        <v>3454</v>
      </c>
      <c r="D526" t="s">
        <v>6164</v>
      </c>
      <c r="E526" s="2">
        <v>2</v>
      </c>
      <c r="F526" s="2" t="str">
        <f>_xlfn.XLOOKUP(orders!C526,customers!$A$1:$A$1001,customers!$B$1:$B$1001,"N/A",0)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5">
        <v>44038</v>
      </c>
      <c r="C527" s="2" t="s">
        <v>3459</v>
      </c>
      <c r="D527" t="s">
        <v>6163</v>
      </c>
      <c r="E527" s="2">
        <v>5</v>
      </c>
      <c r="F527" s="2" t="str">
        <f>_xlfn.XLOOKUP(orders!C527,customers!$A$1:$A$1001,customers!$B$1:$B$1001,"N/A",0)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5">
        <v>44717</v>
      </c>
      <c r="C528" s="2" t="s">
        <v>3464</v>
      </c>
      <c r="D528" t="s">
        <v>6166</v>
      </c>
      <c r="E528" s="2">
        <v>4</v>
      </c>
      <c r="F528" s="2" t="str">
        <f>_xlfn.XLOOKUP(orders!C528,customers!$A$1:$A$1001,customers!$B$1:$B$1001,"N/A",0)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5">
        <v>43517</v>
      </c>
      <c r="C529" s="2" t="s">
        <v>3470</v>
      </c>
      <c r="D529" t="s">
        <v>6139</v>
      </c>
      <c r="E529" s="2">
        <v>5</v>
      </c>
      <c r="F529" s="2" t="str">
        <f>_xlfn.XLOOKUP(orders!C529,customers!$A$1:$A$1001,customers!$B$1:$B$1001,"N/A",0)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5">
        <v>43926</v>
      </c>
      <c r="C530" s="2" t="s">
        <v>3476</v>
      </c>
      <c r="D530" t="s">
        <v>6176</v>
      </c>
      <c r="E530" s="2">
        <v>6</v>
      </c>
      <c r="F530" s="2" t="str">
        <f>_xlfn.XLOOKUP(orders!C530,customers!$A$1:$A$1001,customers!$B$1:$B$1001,"N/A",0)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5">
        <v>43475</v>
      </c>
      <c r="C531" s="2" t="s">
        <v>3482</v>
      </c>
      <c r="D531" t="s">
        <v>6138</v>
      </c>
      <c r="E531" s="2">
        <v>6</v>
      </c>
      <c r="F531" s="2" t="str">
        <f>_xlfn.XLOOKUP(orders!C531,customers!$A$1:$A$1001,customers!$B$1:$B$1001,"N/A",0)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5">
        <v>44663</v>
      </c>
      <c r="C532" s="2" t="s">
        <v>3488</v>
      </c>
      <c r="D532" t="s">
        <v>6138</v>
      </c>
      <c r="E532" s="2">
        <v>6</v>
      </c>
      <c r="F532" s="2" t="str">
        <f>_xlfn.XLOOKUP(orders!C532,customers!$A$1:$A$1001,customers!$B$1:$B$1001,"N/A",0)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5">
        <v>44591</v>
      </c>
      <c r="C533" s="2" t="s">
        <v>3494</v>
      </c>
      <c r="D533" t="s">
        <v>6177</v>
      </c>
      <c r="E533" s="2">
        <v>5</v>
      </c>
      <c r="F533" s="2" t="str">
        <f>_xlfn.XLOOKUP(orders!C533,customers!$A$1:$A$1001,customers!$B$1:$B$1001,"N/A",0)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5">
        <v>44330</v>
      </c>
      <c r="C534" s="2" t="s">
        <v>3500</v>
      </c>
      <c r="D534" t="s">
        <v>6139</v>
      </c>
      <c r="E534" s="2">
        <v>2</v>
      </c>
      <c r="F534" s="2" t="str">
        <f>_xlfn.XLOOKUP(orders!C534,customers!$A$1:$A$1001,customers!$B$1:$B$1001,"N/A",0)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5">
        <v>44724</v>
      </c>
      <c r="C535" s="2" t="s">
        <v>3506</v>
      </c>
      <c r="D535" t="s">
        <v>6172</v>
      </c>
      <c r="E535" s="2">
        <v>4</v>
      </c>
      <c r="F535" s="2" t="str">
        <f>_xlfn.XLOOKUP(orders!C535,customers!$A$1:$A$1001,customers!$B$1:$B$1001,"N/A",0)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5">
        <v>44563</v>
      </c>
      <c r="C536" s="2" t="s">
        <v>3511</v>
      </c>
      <c r="D536" t="s">
        <v>6151</v>
      </c>
      <c r="E536" s="2">
        <v>2</v>
      </c>
      <c r="F536" s="2" t="str">
        <f>_xlfn.XLOOKUP(orders!C536,customers!$A$1:$A$1001,customers!$B$1:$B$1001,"N/A",0)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5">
        <v>44585</v>
      </c>
      <c r="C537" s="2" t="s">
        <v>3517</v>
      </c>
      <c r="D537" t="s">
        <v>6145</v>
      </c>
      <c r="E537" s="2">
        <v>2</v>
      </c>
      <c r="F537" s="2" t="str">
        <f>_xlfn.XLOOKUP(orders!C537,customers!$A$1:$A$1001,customers!$B$1:$B$1001,"N/A",0)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5">
        <v>43544</v>
      </c>
      <c r="C538" s="2" t="s">
        <v>3368</v>
      </c>
      <c r="D538" t="s">
        <v>6163</v>
      </c>
      <c r="E538" s="2">
        <v>3</v>
      </c>
      <c r="F538" s="2" t="str">
        <f>_xlfn.XLOOKUP(orders!C538,customers!$A$1:$A$1001,customers!$B$1:$B$1001,"N/A",0)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5">
        <v>44156</v>
      </c>
      <c r="C539" s="2" t="s">
        <v>3528</v>
      </c>
      <c r="D539" t="s">
        <v>6185</v>
      </c>
      <c r="E539" s="2">
        <v>4</v>
      </c>
      <c r="F539" s="2" t="str">
        <f>_xlfn.XLOOKUP(orders!C539,customers!$A$1:$A$1001,customers!$B$1:$B$1001,"N/A",0)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5">
        <v>44482</v>
      </c>
      <c r="C540" s="2" t="s">
        <v>3533</v>
      </c>
      <c r="D540" t="s">
        <v>6163</v>
      </c>
      <c r="E540" s="2">
        <v>4</v>
      </c>
      <c r="F540" s="2" t="str">
        <f>_xlfn.XLOOKUP(orders!C540,customers!$A$1:$A$1001,customers!$B$1:$B$1001,"N/A",0)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5">
        <v>44488</v>
      </c>
      <c r="C541" s="2" t="s">
        <v>3538</v>
      </c>
      <c r="D541" t="s">
        <v>6172</v>
      </c>
      <c r="E541" s="2">
        <v>5</v>
      </c>
      <c r="F541" s="2" t="str">
        <f>_xlfn.XLOOKUP(orders!C541,customers!$A$1:$A$1001,customers!$B$1:$B$1001,"N/A",0)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5">
        <v>43584</v>
      </c>
      <c r="C542" s="2" t="s">
        <v>3543</v>
      </c>
      <c r="D542" t="s">
        <v>6170</v>
      </c>
      <c r="E542" s="2">
        <v>4</v>
      </c>
      <c r="F542" s="2" t="str">
        <f>_xlfn.XLOOKUP(orders!C542,customers!$A$1:$A$1001,customers!$B$1:$B$1001,"N/A",0)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5">
        <v>43750</v>
      </c>
      <c r="C543" s="2" t="s">
        <v>3549</v>
      </c>
      <c r="D543" t="s">
        <v>6168</v>
      </c>
      <c r="E543" s="2">
        <v>1</v>
      </c>
      <c r="F543" s="2" t="str">
        <f>_xlfn.XLOOKUP(orders!C543,customers!$A$1:$A$1001,customers!$B$1:$B$1001,"N/A",0)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5">
        <v>44335</v>
      </c>
      <c r="C544" s="2" t="s">
        <v>3554</v>
      </c>
      <c r="D544" t="s">
        <v>6175</v>
      </c>
      <c r="E544" s="2">
        <v>4</v>
      </c>
      <c r="F544" s="2" t="str">
        <f>_xlfn.XLOOKUP(orders!C544,customers!$A$1:$A$1001,customers!$B$1:$B$1001,"N/A",0)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5">
        <v>44380</v>
      </c>
      <c r="C545" s="2" t="s">
        <v>3560</v>
      </c>
      <c r="D545" t="s">
        <v>6142</v>
      </c>
      <c r="E545" s="2">
        <v>2</v>
      </c>
      <c r="F545" s="2" t="str">
        <f>_xlfn.XLOOKUP(orders!C545,customers!$A$1:$A$1001,customers!$B$1:$B$1001,"N/A",0)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5">
        <v>43869</v>
      </c>
      <c r="C546" s="2" t="s">
        <v>3566</v>
      </c>
      <c r="D546" t="s">
        <v>6180</v>
      </c>
      <c r="E546" s="2">
        <v>2</v>
      </c>
      <c r="F546" s="2" t="str">
        <f>_xlfn.XLOOKUP(orders!C546,customers!$A$1:$A$1001,customers!$B$1:$B$1001,"N/A",0)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5">
        <v>44120</v>
      </c>
      <c r="C547" s="2" t="s">
        <v>3572</v>
      </c>
      <c r="D547" t="s">
        <v>6150</v>
      </c>
      <c r="E547" s="2">
        <v>4</v>
      </c>
      <c r="F547" s="2" t="str">
        <f>_xlfn.XLOOKUP(orders!C547,customers!$A$1:$A$1001,customers!$B$1:$B$1001,"N/A",0)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5">
        <v>44127</v>
      </c>
      <c r="C548" s="2" t="s">
        <v>3578</v>
      </c>
      <c r="D548" t="s">
        <v>6185</v>
      </c>
      <c r="E548" s="2">
        <v>3</v>
      </c>
      <c r="F548" s="2" t="str">
        <f>_xlfn.XLOOKUP(orders!C548,customers!$A$1:$A$1001,customers!$B$1:$B$1001,"N/A",0)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5">
        <v>44265</v>
      </c>
      <c r="C549" s="2" t="s">
        <v>3594</v>
      </c>
      <c r="D549" t="s">
        <v>6178</v>
      </c>
      <c r="E549" s="2">
        <v>3</v>
      </c>
      <c r="F549" s="2" t="str">
        <f>_xlfn.XLOOKUP(orders!C549,customers!$A$1:$A$1001,customers!$B$1:$B$1001,"N/A",0)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5">
        <v>44384</v>
      </c>
      <c r="C550" s="2" t="s">
        <v>3588</v>
      </c>
      <c r="D550" t="s">
        <v>6184</v>
      </c>
      <c r="E550" s="2">
        <v>3</v>
      </c>
      <c r="F550" s="2" t="str">
        <f>_xlfn.XLOOKUP(orders!C550,customers!$A$1:$A$1001,customers!$B$1:$B$1001,"N/A",0)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5">
        <v>44232</v>
      </c>
      <c r="C551" s="2" t="s">
        <v>3594</v>
      </c>
      <c r="D551" t="s">
        <v>6184</v>
      </c>
      <c r="E551" s="2">
        <v>4</v>
      </c>
      <c r="F551" s="2" t="str">
        <f>_xlfn.XLOOKUP(orders!C551,customers!$A$1:$A$1001,customers!$B$1:$B$1001,"N/A",0)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5">
        <v>44176</v>
      </c>
      <c r="C552" s="2" t="s">
        <v>3600</v>
      </c>
      <c r="D552" t="s">
        <v>6150</v>
      </c>
      <c r="E552" s="2">
        <v>6</v>
      </c>
      <c r="F552" s="2" t="str">
        <f>_xlfn.XLOOKUP(orders!C552,customers!$A$1:$A$1001,customers!$B$1:$B$1001,"N/A",0)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5">
        <v>44694</v>
      </c>
      <c r="C553" s="2" t="s">
        <v>3606</v>
      </c>
      <c r="D553" t="s">
        <v>6153</v>
      </c>
      <c r="E553" s="2">
        <v>2</v>
      </c>
      <c r="F553" s="2" t="str">
        <f>_xlfn.XLOOKUP(orders!C553,customers!$A$1:$A$1001,customers!$B$1:$B$1001,"N/A",0)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5">
        <v>43761</v>
      </c>
      <c r="C554" s="2" t="s">
        <v>3612</v>
      </c>
      <c r="D554" t="s">
        <v>6184</v>
      </c>
      <c r="E554" s="2">
        <v>4</v>
      </c>
      <c r="F554" s="2" t="str">
        <f>_xlfn.XLOOKUP(orders!C554,customers!$A$1:$A$1001,customers!$B$1:$B$1001,"N/A",0)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5">
        <v>44085</v>
      </c>
      <c r="C555" s="2" t="s">
        <v>3618</v>
      </c>
      <c r="D555" t="s">
        <v>6141</v>
      </c>
      <c r="E555" s="2">
        <v>5</v>
      </c>
      <c r="F555" s="2" t="str">
        <f>_xlfn.XLOOKUP(orders!C555,customers!$A$1:$A$1001,customers!$B$1:$B$1001,"N/A",0)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5">
        <v>43737</v>
      </c>
      <c r="C556" s="2" t="s">
        <v>3623</v>
      </c>
      <c r="D556" t="s">
        <v>6142</v>
      </c>
      <c r="E556" s="2">
        <v>2</v>
      </c>
      <c r="F556" s="2" t="str">
        <f>_xlfn.XLOOKUP(orders!C556,customers!$A$1:$A$1001,customers!$B$1:$B$1001,"N/A",0)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5">
        <v>44258</v>
      </c>
      <c r="C557" s="2" t="s">
        <v>3628</v>
      </c>
      <c r="D557" t="s">
        <v>6141</v>
      </c>
      <c r="E557" s="2">
        <v>6</v>
      </c>
      <c r="F557" s="2" t="str">
        <f>_xlfn.XLOOKUP(orders!C557,customers!$A$1:$A$1001,customers!$B$1:$B$1001,"N/A",0)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5">
        <v>44523</v>
      </c>
      <c r="C558" s="2" t="s">
        <v>3634</v>
      </c>
      <c r="D558" t="s">
        <v>6159</v>
      </c>
      <c r="E558" s="2">
        <v>2</v>
      </c>
      <c r="F558" s="2" t="str">
        <f>_xlfn.XLOOKUP(orders!C558,customers!$A$1:$A$1001,customers!$B$1:$B$1001,"N/A",0)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5">
        <v>44506</v>
      </c>
      <c r="C559" s="2" t="s">
        <v>3368</v>
      </c>
      <c r="D559" t="s">
        <v>6171</v>
      </c>
      <c r="E559" s="2">
        <v>4</v>
      </c>
      <c r="F559" s="2" t="str">
        <f>_xlfn.XLOOKUP(orders!C559,customers!$A$1:$A$1001,customers!$B$1:$B$1001,"N/A",0)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5">
        <v>44225</v>
      </c>
      <c r="C560" s="2" t="s">
        <v>3644</v>
      </c>
      <c r="D560" t="s">
        <v>6150</v>
      </c>
      <c r="E560" s="2">
        <v>4</v>
      </c>
      <c r="F560" s="2" t="str">
        <f>_xlfn.XLOOKUP(orders!C560,customers!$A$1:$A$1001,customers!$B$1:$B$1001,"N/A",0)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5">
        <v>44667</v>
      </c>
      <c r="C561" s="2" t="s">
        <v>3649</v>
      </c>
      <c r="D561" t="s">
        <v>6140</v>
      </c>
      <c r="E561" s="2">
        <v>3</v>
      </c>
      <c r="F561" s="2" t="str">
        <f>_xlfn.XLOOKUP(orders!C561,customers!$A$1:$A$1001,customers!$B$1:$B$1001,"N/A",0)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5">
        <v>44401</v>
      </c>
      <c r="C562" s="2" t="s">
        <v>3655</v>
      </c>
      <c r="D562" t="s">
        <v>6166</v>
      </c>
      <c r="E562" s="2">
        <v>6</v>
      </c>
      <c r="F562" s="2" t="str">
        <f>_xlfn.XLOOKUP(orders!C562,customers!$A$1:$A$1001,customers!$B$1:$B$1001,"N/A",0)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5">
        <v>43688</v>
      </c>
      <c r="C563" s="2" t="s">
        <v>3660</v>
      </c>
      <c r="D563" t="s">
        <v>6154</v>
      </c>
      <c r="E563" s="2">
        <v>6</v>
      </c>
      <c r="F563" s="2" t="str">
        <f>_xlfn.XLOOKUP(orders!C563,customers!$A$1:$A$1001,customers!$B$1:$B$1001,"N/A",0)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5">
        <v>43669</v>
      </c>
      <c r="C564" s="2" t="s">
        <v>3666</v>
      </c>
      <c r="D564" t="s">
        <v>6145</v>
      </c>
      <c r="E564" s="2">
        <v>6</v>
      </c>
      <c r="F564" s="2" t="str">
        <f>_xlfn.XLOOKUP(orders!C564,customers!$A$1:$A$1001,customers!$B$1:$B$1001,"N/A",0)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5">
        <v>43991</v>
      </c>
      <c r="C565" s="2" t="s">
        <v>3752</v>
      </c>
      <c r="D565" t="s">
        <v>6141</v>
      </c>
      <c r="E565" s="2">
        <v>6</v>
      </c>
      <c r="F565" s="2" t="str">
        <f>_xlfn.XLOOKUP(orders!C565,customers!$A$1:$A$1001,customers!$B$1:$B$1001,"N/A",0)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5">
        <v>43883</v>
      </c>
      <c r="C566" s="2" t="s">
        <v>3678</v>
      </c>
      <c r="D566" t="s">
        <v>6173</v>
      </c>
      <c r="E566" s="2">
        <v>2</v>
      </c>
      <c r="F566" s="2" t="str">
        <f>_xlfn.XLOOKUP(orders!C566,customers!$A$1:$A$1001,customers!$B$1:$B$1001,"N/A",0)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5">
        <v>44031</v>
      </c>
      <c r="C567" s="2" t="s">
        <v>3684</v>
      </c>
      <c r="D567" t="s">
        <v>6149</v>
      </c>
      <c r="E567" s="2">
        <v>4</v>
      </c>
      <c r="F567" s="2" t="str">
        <f>_xlfn.XLOOKUP(orders!C567,customers!$A$1:$A$1001,customers!$B$1:$B$1001,"N/A",0)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5">
        <v>44459</v>
      </c>
      <c r="C568" s="2" t="s">
        <v>3690</v>
      </c>
      <c r="D568" t="s">
        <v>6152</v>
      </c>
      <c r="E568" s="2">
        <v>6</v>
      </c>
      <c r="F568" s="2" t="str">
        <f>_xlfn.XLOOKUP(orders!C568,customers!$A$1:$A$1001,customers!$B$1:$B$1001,"N/A",0)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5">
        <v>44318</v>
      </c>
      <c r="C569" s="2" t="s">
        <v>3696</v>
      </c>
      <c r="D569" t="s">
        <v>6142</v>
      </c>
      <c r="E569" s="2">
        <v>6</v>
      </c>
      <c r="F569" s="2" t="str">
        <f>_xlfn.XLOOKUP(orders!C569,customers!$A$1:$A$1001,customers!$B$1:$B$1001,"N/A",0)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5">
        <v>44526</v>
      </c>
      <c r="C570" s="2" t="s">
        <v>3701</v>
      </c>
      <c r="D570" t="s">
        <v>6145</v>
      </c>
      <c r="E570" s="2">
        <v>4</v>
      </c>
      <c r="F570" s="2" t="str">
        <f>_xlfn.XLOOKUP(orders!C570,customers!$A$1:$A$1001,customers!$B$1:$B$1001,"N/A",0)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5">
        <v>43879</v>
      </c>
      <c r="C571" s="2" t="s">
        <v>3752</v>
      </c>
      <c r="D571" t="s">
        <v>6168</v>
      </c>
      <c r="E571" s="2">
        <v>6</v>
      </c>
      <c r="F571" s="2" t="str">
        <f>_xlfn.XLOOKUP(orders!C571,customers!$A$1:$A$1001,customers!$B$1:$B$1001,"N/A",0)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5">
        <v>43928</v>
      </c>
      <c r="C572" s="2" t="s">
        <v>3713</v>
      </c>
      <c r="D572" t="s">
        <v>6157</v>
      </c>
      <c r="E572" s="2">
        <v>4</v>
      </c>
      <c r="F572" s="2" t="str">
        <f>_xlfn.XLOOKUP(orders!C572,customers!$A$1:$A$1001,customers!$B$1:$B$1001,"N/A",0)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5">
        <v>44592</v>
      </c>
      <c r="C573" s="2" t="s">
        <v>3719</v>
      </c>
      <c r="D573" t="s">
        <v>6176</v>
      </c>
      <c r="E573" s="2">
        <v>4</v>
      </c>
      <c r="F573" s="2" t="str">
        <f>_xlfn.XLOOKUP(orders!C573,customers!$A$1:$A$1001,customers!$B$1:$B$1001,"N/A",0)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5">
        <v>43515</v>
      </c>
      <c r="C574" s="2" t="s">
        <v>3725</v>
      </c>
      <c r="D574" t="s">
        <v>6154</v>
      </c>
      <c r="E574" s="2">
        <v>2</v>
      </c>
      <c r="F574" s="2" t="str">
        <f>_xlfn.XLOOKUP(orders!C574,customers!$A$1:$A$1001,customers!$B$1:$B$1001,"N/A",0)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5">
        <v>43781</v>
      </c>
      <c r="C575" s="2" t="s">
        <v>3729</v>
      </c>
      <c r="D575" t="s">
        <v>6155</v>
      </c>
      <c r="E575" s="2">
        <v>6</v>
      </c>
      <c r="F575" s="2" t="str">
        <f>_xlfn.XLOOKUP(orders!C575,customers!$A$1:$A$1001,customers!$B$1:$B$1001,"N/A",0)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5">
        <v>44697</v>
      </c>
      <c r="C576" s="2" t="s">
        <v>3735</v>
      </c>
      <c r="D576" t="s">
        <v>6178</v>
      </c>
      <c r="E576" s="2">
        <v>6</v>
      </c>
      <c r="F576" s="2" t="str">
        <f>_xlfn.XLOOKUP(orders!C576,customers!$A$1:$A$1001,customers!$B$1:$B$1001,"N/A",0)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5">
        <v>44239</v>
      </c>
      <c r="C577" s="2" t="s">
        <v>3740</v>
      </c>
      <c r="D577" t="s">
        <v>6181</v>
      </c>
      <c r="E577" s="2">
        <v>2</v>
      </c>
      <c r="F577" s="2" t="str">
        <f>_xlfn.XLOOKUP(orders!C577,customers!$A$1:$A$1001,customers!$B$1:$B$1001,"N/A",0)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5">
        <v>44290</v>
      </c>
      <c r="C578" s="2" t="s">
        <v>3746</v>
      </c>
      <c r="D578" t="s">
        <v>6154</v>
      </c>
      <c r="E578" s="2">
        <v>6</v>
      </c>
      <c r="F578" s="2" t="str">
        <f>_xlfn.XLOOKUP(orders!C578,customers!$A$1:$A$1001,customers!$B$1:$B$1001,"N/A",0)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5">
        <v>44410</v>
      </c>
      <c r="C579" s="2" t="s">
        <v>3752</v>
      </c>
      <c r="D579" t="s">
        <v>6162</v>
      </c>
      <c r="E579" s="2">
        <v>4</v>
      </c>
      <c r="F579" s="2" t="str">
        <f>_xlfn.XLOOKUP(orders!C579,customers!$A$1:$A$1001,customers!$B$1:$B$1001,"N/A",0)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E579*L579</f>
        <v>58.2</v>
      </c>
      <c r="N579" t="str">
        <f t="shared" ref="N579:N642" si="28">IF(I579="Rob","Robusta",IF(I579="Exc","Excelsa",IF(I579="Ara","Arabica",IF(I579="Lib","Liberica",""))))</f>
        <v>Liberica</v>
      </c>
      <c r="O579" t="str">
        <f t="shared" ref="O579:O642" si="29">IF(J579="L","Light",IF(J579="M","Medium",IF(J579="D","Dark","")))</f>
        <v>Medium</v>
      </c>
      <c r="P579" t="str">
        <f>_xlfn.XLOOKUP(Orders[[#This Row],[Customer ID]],customers!$A$1:$A$1001,customers!$I$1:$I$1001,,0)</f>
        <v>No</v>
      </c>
    </row>
    <row r="580" spans="1:16" x14ac:dyDescent="0.3">
      <c r="A580" s="2" t="s">
        <v>3756</v>
      </c>
      <c r="B580" s="5">
        <v>44720</v>
      </c>
      <c r="C580" s="2" t="s">
        <v>3757</v>
      </c>
      <c r="D580" t="s">
        <v>6184</v>
      </c>
      <c r="E580" s="2">
        <v>3</v>
      </c>
      <c r="F580" s="2" t="str">
        <f>_xlfn.XLOOKUP(orders!C580,customers!$A$1:$A$1001,customers!$B$1:$B$1001,"N/A",0)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5">
        <v>44720</v>
      </c>
      <c r="C581" s="2" t="s">
        <v>3757</v>
      </c>
      <c r="D581" t="s">
        <v>6157</v>
      </c>
      <c r="E581" s="2">
        <v>5</v>
      </c>
      <c r="F581" s="2" t="str">
        <f>_xlfn.XLOOKUP(orders!C581,customers!$A$1:$A$1001,customers!$B$1:$B$1001,"N/A",0)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5">
        <v>43965</v>
      </c>
      <c r="C582" s="2" t="s">
        <v>3768</v>
      </c>
      <c r="D582" t="s">
        <v>6171</v>
      </c>
      <c r="E582" s="2">
        <v>3</v>
      </c>
      <c r="F582" s="2" t="str">
        <f>_xlfn.XLOOKUP(orders!C582,customers!$A$1:$A$1001,customers!$B$1:$B$1001,"N/A",0)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5">
        <v>44190</v>
      </c>
      <c r="C583" s="2" t="s">
        <v>3774</v>
      </c>
      <c r="D583" t="s">
        <v>6176</v>
      </c>
      <c r="E583" s="2">
        <v>5</v>
      </c>
      <c r="F583" s="2" t="str">
        <f>_xlfn.XLOOKUP(orders!C583,customers!$A$1:$A$1001,customers!$B$1:$B$1001,"N/A",0)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5">
        <v>44382</v>
      </c>
      <c r="C584" s="2" t="s">
        <v>3779</v>
      </c>
      <c r="D584" t="s">
        <v>6183</v>
      </c>
      <c r="E584" s="2">
        <v>5</v>
      </c>
      <c r="F584" s="2" t="str">
        <f>_xlfn.XLOOKUP(orders!C584,customers!$A$1:$A$1001,customers!$B$1:$B$1001,"N/A",0)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5">
        <v>43538</v>
      </c>
      <c r="C585" s="2" t="s">
        <v>3785</v>
      </c>
      <c r="D585" t="s">
        <v>6178</v>
      </c>
      <c r="E585" s="2">
        <v>1</v>
      </c>
      <c r="F585" s="2" t="str">
        <f>_xlfn.XLOOKUP(orders!C585,customers!$A$1:$A$1001,customers!$B$1:$B$1001,"N/A",0)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5">
        <v>44262</v>
      </c>
      <c r="C586" s="2" t="s">
        <v>3791</v>
      </c>
      <c r="D586" t="s">
        <v>6178</v>
      </c>
      <c r="E586" s="2">
        <v>6</v>
      </c>
      <c r="F586" s="2" t="str">
        <f>_xlfn.XLOOKUP(orders!C586,customers!$A$1:$A$1001,customers!$B$1:$B$1001,"N/A",0)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5">
        <v>44505</v>
      </c>
      <c r="C587" s="2" t="s">
        <v>3840</v>
      </c>
      <c r="D587" t="s">
        <v>6139</v>
      </c>
      <c r="E587" s="2">
        <v>2</v>
      </c>
      <c r="F587" s="2" t="str">
        <f>_xlfn.XLOOKUP(orders!C587,customers!$A$1:$A$1001,customers!$B$1:$B$1001,"N/A",0)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5">
        <v>43867</v>
      </c>
      <c r="C588" s="2" t="s">
        <v>3803</v>
      </c>
      <c r="D588" t="s">
        <v>6142</v>
      </c>
      <c r="E588" s="2">
        <v>3</v>
      </c>
      <c r="F588" s="2" t="str">
        <f>_xlfn.XLOOKUP(orders!C588,customers!$A$1:$A$1001,customers!$B$1:$B$1001,"N/A",0)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5">
        <v>44267</v>
      </c>
      <c r="C589" s="2" t="s">
        <v>3808</v>
      </c>
      <c r="D589" t="s">
        <v>6169</v>
      </c>
      <c r="E589" s="2">
        <v>1</v>
      </c>
      <c r="F589" s="2" t="str">
        <f>_xlfn.XLOOKUP(orders!C589,customers!$A$1:$A$1001,customers!$B$1:$B$1001,"N/A",0)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5">
        <v>44046</v>
      </c>
      <c r="C590" s="2" t="s">
        <v>3813</v>
      </c>
      <c r="D590" t="s">
        <v>6146</v>
      </c>
      <c r="E590" s="2">
        <v>2</v>
      </c>
      <c r="F590" s="2" t="str">
        <f>_xlfn.XLOOKUP(orders!C590,customers!$A$1:$A$1001,customers!$B$1:$B$1001,"N/A",0)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5">
        <v>43671</v>
      </c>
      <c r="C591" s="2" t="s">
        <v>3819</v>
      </c>
      <c r="D591" t="s">
        <v>6148</v>
      </c>
      <c r="E591" s="2">
        <v>6</v>
      </c>
      <c r="F591" s="2" t="str">
        <f>_xlfn.XLOOKUP(orders!C591,customers!$A$1:$A$1001,customers!$B$1:$B$1001,"N/A",0)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5">
        <v>43950</v>
      </c>
      <c r="C592" s="2" t="s">
        <v>3824</v>
      </c>
      <c r="D592" t="s">
        <v>6166</v>
      </c>
      <c r="E592" s="2">
        <v>2</v>
      </c>
      <c r="F592" s="2" t="str">
        <f>_xlfn.XLOOKUP(orders!C592,customers!$A$1:$A$1001,customers!$B$1:$B$1001,"N/A",0)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5">
        <v>43587</v>
      </c>
      <c r="C593" s="2" t="s">
        <v>3830</v>
      </c>
      <c r="D593" t="s">
        <v>6163</v>
      </c>
      <c r="E593" s="2">
        <v>3</v>
      </c>
      <c r="F593" s="2" t="str">
        <f>_xlfn.XLOOKUP(orders!C593,customers!$A$1:$A$1001,customers!$B$1:$B$1001,"N/A",0)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5">
        <v>44437</v>
      </c>
      <c r="C594" s="2" t="s">
        <v>3835</v>
      </c>
      <c r="D594" t="s">
        <v>6175</v>
      </c>
      <c r="E594" s="2">
        <v>2</v>
      </c>
      <c r="F594" s="2" t="str">
        <f>_xlfn.XLOOKUP(orders!C594,customers!$A$1:$A$1001,customers!$B$1:$B$1001,"N/A",0)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5">
        <v>43903</v>
      </c>
      <c r="C595" s="2" t="s">
        <v>3840</v>
      </c>
      <c r="D595" t="s">
        <v>6185</v>
      </c>
      <c r="E595" s="2">
        <v>1</v>
      </c>
      <c r="F595" s="2" t="str">
        <f>_xlfn.XLOOKUP(orders!C595,customers!$A$1:$A$1001,customers!$B$1:$B$1001,"N/A",0)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5">
        <v>43512</v>
      </c>
      <c r="C596" s="2" t="s">
        <v>3845</v>
      </c>
      <c r="D596" t="s">
        <v>6182</v>
      </c>
      <c r="E596" s="2">
        <v>2</v>
      </c>
      <c r="F596" s="2" t="str">
        <f>_xlfn.XLOOKUP(orders!C596,customers!$A$1:$A$1001,customers!$B$1:$B$1001,"N/A",0)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5">
        <v>44527</v>
      </c>
      <c r="C597" s="2" t="s">
        <v>3851</v>
      </c>
      <c r="D597" t="s">
        <v>6171</v>
      </c>
      <c r="E597" s="2">
        <v>1</v>
      </c>
      <c r="F597" s="2" t="str">
        <f>_xlfn.XLOOKUP(orders!C597,customers!$A$1:$A$1001,customers!$B$1:$B$1001,"N/A",0)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5">
        <v>44523</v>
      </c>
      <c r="C598" s="2" t="s">
        <v>3855</v>
      </c>
      <c r="D598" t="s">
        <v>6157</v>
      </c>
      <c r="E598" s="2">
        <v>5</v>
      </c>
      <c r="F598" s="2" t="str">
        <f>_xlfn.XLOOKUP(orders!C598,customers!$A$1:$A$1001,customers!$B$1:$B$1001,"N/A",0)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5">
        <v>44532</v>
      </c>
      <c r="C599" s="2" t="s">
        <v>3861</v>
      </c>
      <c r="D599" t="s">
        <v>6164</v>
      </c>
      <c r="E599" s="2">
        <v>4</v>
      </c>
      <c r="F599" s="2" t="str">
        <f>_xlfn.XLOOKUP(orders!C599,customers!$A$1:$A$1001,customers!$B$1:$B$1001,"N/A",0)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5">
        <v>43471</v>
      </c>
      <c r="C600" s="2" t="s">
        <v>3867</v>
      </c>
      <c r="D600" t="s">
        <v>6174</v>
      </c>
      <c r="E600" s="2">
        <v>4</v>
      </c>
      <c r="F600" s="2" t="str">
        <f>_xlfn.XLOOKUP(orders!C600,customers!$A$1:$A$1001,customers!$B$1:$B$1001,"N/A",0)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5">
        <v>44321</v>
      </c>
      <c r="C601" s="2" t="s">
        <v>3873</v>
      </c>
      <c r="D601" t="s">
        <v>6154</v>
      </c>
      <c r="E601" s="2">
        <v>4</v>
      </c>
      <c r="F601" s="2" t="str">
        <f>_xlfn.XLOOKUP(orders!C601,customers!$A$1:$A$1001,customers!$B$1:$B$1001,"N/A",0)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5">
        <v>44492</v>
      </c>
      <c r="C602" s="2" t="s">
        <v>3878</v>
      </c>
      <c r="D602" t="s">
        <v>6169</v>
      </c>
      <c r="E602" s="2">
        <v>1</v>
      </c>
      <c r="F602" s="2" t="str">
        <f>_xlfn.XLOOKUP(orders!C602,customers!$A$1:$A$1001,customers!$B$1:$B$1001,"N/A",0)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5">
        <v>43815</v>
      </c>
      <c r="C603" s="2" t="s">
        <v>3884</v>
      </c>
      <c r="D603" t="s">
        <v>6142</v>
      </c>
      <c r="E603" s="2">
        <v>4</v>
      </c>
      <c r="F603" s="2" t="str">
        <f>_xlfn.XLOOKUP(orders!C603,customers!$A$1:$A$1001,customers!$B$1:$B$1001,"N/A",0)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5">
        <v>43603</v>
      </c>
      <c r="C604" s="2" t="s">
        <v>3890</v>
      </c>
      <c r="D604" t="s">
        <v>6184</v>
      </c>
      <c r="E604" s="2">
        <v>5</v>
      </c>
      <c r="F604" s="2" t="str">
        <f>_xlfn.XLOOKUP(orders!C604,customers!$A$1:$A$1001,customers!$B$1:$B$1001,"N/A",0)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5">
        <v>43660</v>
      </c>
      <c r="C605" s="2" t="s">
        <v>3896</v>
      </c>
      <c r="D605" t="s">
        <v>6174</v>
      </c>
      <c r="E605" s="2">
        <v>3</v>
      </c>
      <c r="F605" s="2" t="str">
        <f>_xlfn.XLOOKUP(orders!C605,customers!$A$1:$A$1001,customers!$B$1:$B$1001,"N/A",0)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5">
        <v>44148</v>
      </c>
      <c r="C606" s="2" t="s">
        <v>3901</v>
      </c>
      <c r="D606" t="s">
        <v>6165</v>
      </c>
      <c r="E606" s="2">
        <v>4</v>
      </c>
      <c r="F606" s="2" t="str">
        <f>_xlfn.XLOOKUP(orders!C606,customers!$A$1:$A$1001,customers!$B$1:$B$1001,"N/A",0)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5">
        <v>44028</v>
      </c>
      <c r="C607" s="2" t="s">
        <v>3906</v>
      </c>
      <c r="D607" t="s">
        <v>6182</v>
      </c>
      <c r="E607" s="2">
        <v>5</v>
      </c>
      <c r="F607" s="2" t="str">
        <f>_xlfn.XLOOKUP(orders!C607,customers!$A$1:$A$1001,customers!$B$1:$B$1001,"N/A",0)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5">
        <v>44138</v>
      </c>
      <c r="C608" s="2" t="s">
        <v>3840</v>
      </c>
      <c r="D608" t="s">
        <v>6164</v>
      </c>
      <c r="E608" s="2">
        <v>3</v>
      </c>
      <c r="F608" s="2" t="str">
        <f>_xlfn.XLOOKUP(orders!C608,customers!$A$1:$A$1001,customers!$B$1:$B$1001,"N/A",0)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5">
        <v>44640</v>
      </c>
      <c r="C609" s="2" t="s">
        <v>3918</v>
      </c>
      <c r="D609" t="s">
        <v>6153</v>
      </c>
      <c r="E609" s="2">
        <v>1</v>
      </c>
      <c r="F609" s="2" t="str">
        <f>_xlfn.XLOOKUP(orders!C609,customers!$A$1:$A$1001,customers!$B$1:$B$1001,"N/A",0)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5">
        <v>44608</v>
      </c>
      <c r="C610" s="2" t="s">
        <v>3924</v>
      </c>
      <c r="D610" t="s">
        <v>6185</v>
      </c>
      <c r="E610" s="2">
        <v>2</v>
      </c>
      <c r="F610" s="2" t="str">
        <f>_xlfn.XLOOKUP(orders!C610,customers!$A$1:$A$1001,customers!$B$1:$B$1001,"N/A",0)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5">
        <v>44147</v>
      </c>
      <c r="C611" s="2" t="s">
        <v>3928</v>
      </c>
      <c r="D611" t="s">
        <v>6159</v>
      </c>
      <c r="E611" s="2">
        <v>6</v>
      </c>
      <c r="F611" s="2" t="str">
        <f>_xlfn.XLOOKUP(orders!C611,customers!$A$1:$A$1001,customers!$B$1:$B$1001,"N/A",0)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5">
        <v>43743</v>
      </c>
      <c r="C612" s="2" t="s">
        <v>3934</v>
      </c>
      <c r="D612" t="s">
        <v>6138</v>
      </c>
      <c r="E612" s="2">
        <v>4</v>
      </c>
      <c r="F612" s="2" t="str">
        <f>_xlfn.XLOOKUP(orders!C612,customers!$A$1:$A$1001,customers!$B$1:$B$1001,"N/A",0)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5">
        <v>43739</v>
      </c>
      <c r="C613" s="2" t="s">
        <v>3940</v>
      </c>
      <c r="D613" t="s">
        <v>6148</v>
      </c>
      <c r="E613" s="2">
        <v>2</v>
      </c>
      <c r="F613" s="2" t="str">
        <f>_xlfn.XLOOKUP(orders!C613,customers!$A$1:$A$1001,customers!$B$1:$B$1001,"N/A",0)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5">
        <v>43896</v>
      </c>
      <c r="C614" s="2" t="s">
        <v>3946</v>
      </c>
      <c r="D614" t="s">
        <v>6152</v>
      </c>
      <c r="E614" s="2">
        <v>4</v>
      </c>
      <c r="F614" s="2" t="str">
        <f>_xlfn.XLOOKUP(orders!C614,customers!$A$1:$A$1001,customers!$B$1:$B$1001,"N/A",0)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5">
        <v>43761</v>
      </c>
      <c r="C615" s="2" t="s">
        <v>3951</v>
      </c>
      <c r="D615" t="s">
        <v>6146</v>
      </c>
      <c r="E615" s="2">
        <v>1</v>
      </c>
      <c r="F615" s="2" t="str">
        <f>_xlfn.XLOOKUP(orders!C615,customers!$A$1:$A$1001,customers!$B$1:$B$1001,"N/A",0)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5">
        <v>43944</v>
      </c>
      <c r="C616" s="2" t="s">
        <v>3840</v>
      </c>
      <c r="D616" t="s">
        <v>6146</v>
      </c>
      <c r="E616" s="2">
        <v>5</v>
      </c>
      <c r="F616" s="2" t="str">
        <f>_xlfn.XLOOKUP(orders!C616,customers!$A$1:$A$1001,customers!$B$1:$B$1001,"N/A",0)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5">
        <v>44006</v>
      </c>
      <c r="C617" s="2" t="s">
        <v>3961</v>
      </c>
      <c r="D617" t="s">
        <v>6164</v>
      </c>
      <c r="E617" s="2">
        <v>2</v>
      </c>
      <c r="F617" s="2" t="str">
        <f>_xlfn.XLOOKUP(orders!C617,customers!$A$1:$A$1001,customers!$B$1:$B$1001,"N/A",0)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5">
        <v>44271</v>
      </c>
      <c r="C618" s="2" t="s">
        <v>3967</v>
      </c>
      <c r="D618" t="s">
        <v>6166</v>
      </c>
      <c r="E618" s="2">
        <v>4</v>
      </c>
      <c r="F618" s="2" t="str">
        <f>_xlfn.XLOOKUP(orders!C618,customers!$A$1:$A$1001,customers!$B$1:$B$1001,"N/A",0)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5">
        <v>43928</v>
      </c>
      <c r="C619" s="2" t="s">
        <v>3973</v>
      </c>
      <c r="D619" t="s">
        <v>6181</v>
      </c>
      <c r="E619" s="2">
        <v>1</v>
      </c>
      <c r="F619" s="2" t="str">
        <f>_xlfn.XLOOKUP(orders!C619,customers!$A$1:$A$1001,customers!$B$1:$B$1001,"N/A",0)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5">
        <v>44469</v>
      </c>
      <c r="C620" s="2" t="s">
        <v>3979</v>
      </c>
      <c r="D620" t="s">
        <v>6183</v>
      </c>
      <c r="E620" s="2">
        <v>6</v>
      </c>
      <c r="F620" s="2" t="str">
        <f>_xlfn.XLOOKUP(orders!C620,customers!$A$1:$A$1001,customers!$B$1:$B$1001,"N/A",0)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5">
        <v>44682</v>
      </c>
      <c r="C621" s="2" t="s">
        <v>3985</v>
      </c>
      <c r="D621" t="s">
        <v>6169</v>
      </c>
      <c r="E621" s="2">
        <v>2</v>
      </c>
      <c r="F621" s="2" t="str">
        <f>_xlfn.XLOOKUP(orders!C621,customers!$A$1:$A$1001,customers!$B$1:$B$1001,"N/A",0)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5">
        <v>44217</v>
      </c>
      <c r="C622" s="2" t="s">
        <v>4042</v>
      </c>
      <c r="D622" t="s">
        <v>6152</v>
      </c>
      <c r="E622" s="2">
        <v>6</v>
      </c>
      <c r="F622" s="2" t="str">
        <f>_xlfn.XLOOKUP(orders!C622,customers!$A$1:$A$1001,customers!$B$1:$B$1001,"N/A",0)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5">
        <v>44006</v>
      </c>
      <c r="C623" s="2" t="s">
        <v>3997</v>
      </c>
      <c r="D623" t="s">
        <v>6140</v>
      </c>
      <c r="E623" s="2">
        <v>6</v>
      </c>
      <c r="F623" s="2" t="str">
        <f>_xlfn.XLOOKUP(orders!C623,customers!$A$1:$A$1001,customers!$B$1:$B$1001,"N/A",0)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5">
        <v>43527</v>
      </c>
      <c r="C624" s="2" t="s">
        <v>4003</v>
      </c>
      <c r="D624" t="s">
        <v>6181</v>
      </c>
      <c r="E624" s="2">
        <v>4</v>
      </c>
      <c r="F624" s="2" t="str">
        <f>_xlfn.XLOOKUP(orders!C624,customers!$A$1:$A$1001,customers!$B$1:$B$1001,"N/A",0)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5">
        <v>44224</v>
      </c>
      <c r="C625" s="2" t="s">
        <v>4008</v>
      </c>
      <c r="D625" t="s">
        <v>6183</v>
      </c>
      <c r="E625" s="2">
        <v>1</v>
      </c>
      <c r="F625" s="2" t="str">
        <f>_xlfn.XLOOKUP(orders!C625,customers!$A$1:$A$1001,customers!$B$1:$B$1001,"N/A",0)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5">
        <v>44010</v>
      </c>
      <c r="C626" s="2" t="s">
        <v>4013</v>
      </c>
      <c r="D626" t="s">
        <v>6166</v>
      </c>
      <c r="E626" s="2">
        <v>2</v>
      </c>
      <c r="F626" s="2" t="str">
        <f>_xlfn.XLOOKUP(orders!C626,customers!$A$1:$A$1001,customers!$B$1:$B$1001,"N/A",0)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5">
        <v>44017</v>
      </c>
      <c r="C627" s="2" t="s">
        <v>4018</v>
      </c>
      <c r="D627" t="s">
        <v>6173</v>
      </c>
      <c r="E627" s="2">
        <v>5</v>
      </c>
      <c r="F627" s="2" t="str">
        <f>_xlfn.XLOOKUP(orders!C627,customers!$A$1:$A$1001,customers!$B$1:$B$1001,"N/A",0)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5">
        <v>43526</v>
      </c>
      <c r="C628" s="2" t="s">
        <v>4024</v>
      </c>
      <c r="D628" t="s">
        <v>6175</v>
      </c>
      <c r="E628" s="2">
        <v>3</v>
      </c>
      <c r="F628" s="2" t="str">
        <f>_xlfn.XLOOKUP(orders!C628,customers!$A$1:$A$1001,customers!$B$1:$B$1001,"N/A",0)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5">
        <v>44682</v>
      </c>
      <c r="C629" s="2" t="s">
        <v>4030</v>
      </c>
      <c r="D629" t="s">
        <v>6166</v>
      </c>
      <c r="E629" s="2">
        <v>2</v>
      </c>
      <c r="F629" s="2" t="str">
        <f>_xlfn.XLOOKUP(orders!C629,customers!$A$1:$A$1001,customers!$B$1:$B$1001,"N/A",0)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5">
        <v>44680</v>
      </c>
      <c r="C630" s="2" t="s">
        <v>4036</v>
      </c>
      <c r="D630" t="s">
        <v>6184</v>
      </c>
      <c r="E630" s="2">
        <v>6</v>
      </c>
      <c r="F630" s="2" t="str">
        <f>_xlfn.XLOOKUP(orders!C630,customers!$A$1:$A$1001,customers!$B$1:$B$1001,"N/A",0)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5">
        <v>44680</v>
      </c>
      <c r="C631" s="2" t="s">
        <v>4036</v>
      </c>
      <c r="D631" t="s">
        <v>6169</v>
      </c>
      <c r="E631" s="2">
        <v>4</v>
      </c>
      <c r="F631" s="2" t="str">
        <f>_xlfn.XLOOKUP(orders!C631,customers!$A$1:$A$1001,customers!$B$1:$B$1001,"N/A",0)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5">
        <v>44680</v>
      </c>
      <c r="C632" s="2" t="s">
        <v>4036</v>
      </c>
      <c r="D632" t="s">
        <v>6154</v>
      </c>
      <c r="E632" s="2">
        <v>1</v>
      </c>
      <c r="F632" s="2" t="str">
        <f>_xlfn.XLOOKUP(orders!C632,customers!$A$1:$A$1001,customers!$B$1:$B$1001,"N/A",0)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5">
        <v>44680</v>
      </c>
      <c r="C633" s="2" t="s">
        <v>4036</v>
      </c>
      <c r="D633" t="s">
        <v>6149</v>
      </c>
      <c r="E633" s="2">
        <v>5</v>
      </c>
      <c r="F633" s="2" t="str">
        <f>_xlfn.XLOOKUP(orders!C633,customers!$A$1:$A$1001,customers!$B$1:$B$1001,"N/A",0)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5">
        <v>44049</v>
      </c>
      <c r="C634" s="2" t="s">
        <v>4057</v>
      </c>
      <c r="D634" t="s">
        <v>6176</v>
      </c>
      <c r="E634" s="2">
        <v>4</v>
      </c>
      <c r="F634" s="2" t="str">
        <f>_xlfn.XLOOKUP(orders!C634,customers!$A$1:$A$1001,customers!$B$1:$B$1001,"N/A",0)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5">
        <v>43820</v>
      </c>
      <c r="C635" s="2" t="s">
        <v>4063</v>
      </c>
      <c r="D635" t="s">
        <v>6179</v>
      </c>
      <c r="E635" s="2">
        <v>4</v>
      </c>
      <c r="F635" s="2" t="str">
        <f>_xlfn.XLOOKUP(orders!C635,customers!$A$1:$A$1001,customers!$B$1:$B$1001,"N/A",0)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5">
        <v>43940</v>
      </c>
      <c r="C636" s="2" t="s">
        <v>4069</v>
      </c>
      <c r="D636" t="s">
        <v>6162</v>
      </c>
      <c r="E636" s="2">
        <v>3</v>
      </c>
      <c r="F636" s="2" t="str">
        <f>_xlfn.XLOOKUP(orders!C636,customers!$A$1:$A$1001,customers!$B$1:$B$1001,"N/A",0)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5">
        <v>44578</v>
      </c>
      <c r="C637" s="2" t="s">
        <v>4075</v>
      </c>
      <c r="D637" t="s">
        <v>6176</v>
      </c>
      <c r="E637" s="2">
        <v>4</v>
      </c>
      <c r="F637" s="2" t="str">
        <f>_xlfn.XLOOKUP(orders!C637,customers!$A$1:$A$1001,customers!$B$1:$B$1001,"N/A",0)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5">
        <v>43487</v>
      </c>
      <c r="C638" s="2" t="s">
        <v>4081</v>
      </c>
      <c r="D638" t="s">
        <v>6170</v>
      </c>
      <c r="E638" s="2">
        <v>6</v>
      </c>
      <c r="F638" s="2" t="str">
        <f>_xlfn.XLOOKUP(orders!C638,customers!$A$1:$A$1001,customers!$B$1:$B$1001,"N/A",0)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5">
        <v>43889</v>
      </c>
      <c r="C639" s="2" t="s">
        <v>4087</v>
      </c>
      <c r="D639" t="s">
        <v>6166</v>
      </c>
      <c r="E639" s="2">
        <v>1</v>
      </c>
      <c r="F639" s="2" t="str">
        <f>_xlfn.XLOOKUP(orders!C639,customers!$A$1:$A$1001,customers!$B$1:$B$1001,"N/A",0)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5">
        <v>43684</v>
      </c>
      <c r="C640" s="2" t="s">
        <v>4094</v>
      </c>
      <c r="D640" t="s">
        <v>6175</v>
      </c>
      <c r="E640" s="2">
        <v>3</v>
      </c>
      <c r="F640" s="2" t="str">
        <f>_xlfn.XLOOKUP(orders!C640,customers!$A$1:$A$1001,customers!$B$1:$B$1001,"N/A",0)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5">
        <v>44331</v>
      </c>
      <c r="C641" s="2" t="s">
        <v>4099</v>
      </c>
      <c r="D641" t="s">
        <v>6150</v>
      </c>
      <c r="E641" s="2">
        <v>1</v>
      </c>
      <c r="F641" s="2" t="str">
        <f>_xlfn.XLOOKUP(orders!C641,customers!$A$1:$A$1001,customers!$B$1:$B$1001,"N/A",0)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5">
        <v>44547</v>
      </c>
      <c r="C642" s="2" t="s">
        <v>4152</v>
      </c>
      <c r="D642" t="s">
        <v>6142</v>
      </c>
      <c r="E642" s="2">
        <v>5</v>
      </c>
      <c r="F642" s="2" t="str">
        <f>_xlfn.XLOOKUP(orders!C642,customers!$A$1:$A$1001,customers!$B$1:$B$1001,"N/A",0)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5">
        <v>44448</v>
      </c>
      <c r="C643" s="2" t="s">
        <v>4110</v>
      </c>
      <c r="D643" t="s">
        <v>6179</v>
      </c>
      <c r="E643" s="2">
        <v>3</v>
      </c>
      <c r="F643" s="2" t="str">
        <f>_xlfn.XLOOKUP(orders!C643,customers!$A$1:$A$1001,customers!$B$1:$B$1001,"N/A",0)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E643*L643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ID]],customers!$A$1:$A$1001,customers!$I$1:$I$1001,,0)</f>
        <v>Yes</v>
      </c>
    </row>
    <row r="644" spans="1:16" x14ac:dyDescent="0.3">
      <c r="A644" s="2" t="s">
        <v>4115</v>
      </c>
      <c r="B644" s="5">
        <v>43880</v>
      </c>
      <c r="C644" s="2" t="s">
        <v>4116</v>
      </c>
      <c r="D644" t="s">
        <v>6156</v>
      </c>
      <c r="E644" s="2">
        <v>2</v>
      </c>
      <c r="F644" s="2" t="str">
        <f>_xlfn.XLOOKUP(orders!C644,customers!$A$1:$A$1001,customers!$B$1:$B$1001,"N/A",0)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5">
        <v>44011</v>
      </c>
      <c r="C645" s="2" t="s">
        <v>4124</v>
      </c>
      <c r="D645" t="s">
        <v>6148</v>
      </c>
      <c r="E645" s="2">
        <v>3</v>
      </c>
      <c r="F645" s="2" t="str">
        <f>_xlfn.XLOOKUP(orders!C645,customers!$A$1:$A$1001,customers!$B$1:$B$1001,"N/A",0)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5">
        <v>44694</v>
      </c>
      <c r="C646" s="2" t="s">
        <v>4129</v>
      </c>
      <c r="D646" t="s">
        <v>6149</v>
      </c>
      <c r="E646" s="2">
        <v>2</v>
      </c>
      <c r="F646" s="2" t="str">
        <f>_xlfn.XLOOKUP(orders!C646,customers!$A$1:$A$1001,customers!$B$1:$B$1001,"N/A",0)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5">
        <v>44106</v>
      </c>
      <c r="C647" s="2" t="s">
        <v>4134</v>
      </c>
      <c r="D647" t="s">
        <v>6168</v>
      </c>
      <c r="E647" s="2">
        <v>3</v>
      </c>
      <c r="F647" s="2" t="str">
        <f>_xlfn.XLOOKUP(orders!C647,customers!$A$1:$A$1001,customers!$B$1:$B$1001,"N/A",0)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5">
        <v>44532</v>
      </c>
      <c r="C648" s="2" t="s">
        <v>4140</v>
      </c>
      <c r="D648" t="s">
        <v>6147</v>
      </c>
      <c r="E648" s="2">
        <v>1</v>
      </c>
      <c r="F648" s="2" t="str">
        <f>_xlfn.XLOOKUP(orders!C648,customers!$A$1:$A$1001,customers!$B$1:$B$1001,"N/A",0)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5">
        <v>44502</v>
      </c>
      <c r="C649" s="2" t="s">
        <v>4146</v>
      </c>
      <c r="D649" t="s">
        <v>6161</v>
      </c>
      <c r="E649" s="2">
        <v>3</v>
      </c>
      <c r="F649" s="2" t="str">
        <f>_xlfn.XLOOKUP(orders!C649,customers!$A$1:$A$1001,customers!$B$1:$B$1001,"N/A",0)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5">
        <v>43884</v>
      </c>
      <c r="C650" s="2" t="s">
        <v>4152</v>
      </c>
      <c r="D650" t="s">
        <v>6163</v>
      </c>
      <c r="E650" s="2">
        <v>6</v>
      </c>
      <c r="F650" s="2" t="str">
        <f>_xlfn.XLOOKUP(orders!C650,customers!$A$1:$A$1001,customers!$B$1:$B$1001,"N/A",0)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5">
        <v>44015</v>
      </c>
      <c r="C651" s="2" t="s">
        <v>4158</v>
      </c>
      <c r="D651" t="s">
        <v>6170</v>
      </c>
      <c r="E651" s="2">
        <v>6</v>
      </c>
      <c r="F651" s="2" t="str">
        <f>_xlfn.XLOOKUP(orders!C651,customers!$A$1:$A$1001,customers!$B$1:$B$1001,"N/A",0)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5">
        <v>43507</v>
      </c>
      <c r="C652" s="2" t="s">
        <v>4164</v>
      </c>
      <c r="D652" t="s">
        <v>6172</v>
      </c>
      <c r="E652" s="2">
        <v>1</v>
      </c>
      <c r="F652" s="2" t="str">
        <f>_xlfn.XLOOKUP(orders!C652,customers!$A$1:$A$1001,customers!$B$1:$B$1001,"N/A",0)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5">
        <v>44084</v>
      </c>
      <c r="C653" s="2" t="s">
        <v>4170</v>
      </c>
      <c r="D653" t="s">
        <v>6179</v>
      </c>
      <c r="E653" s="2">
        <v>4</v>
      </c>
      <c r="F653" s="2" t="str">
        <f>_xlfn.XLOOKUP(orders!C653,customers!$A$1:$A$1001,customers!$B$1:$B$1001,"N/A",0)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5">
        <v>43892</v>
      </c>
      <c r="C654" s="2" t="s">
        <v>4175</v>
      </c>
      <c r="D654" t="s">
        <v>6170</v>
      </c>
      <c r="E654" s="2">
        <v>4</v>
      </c>
      <c r="F654" s="2" t="str">
        <f>_xlfn.XLOOKUP(orders!C654,customers!$A$1:$A$1001,customers!$B$1:$B$1001,"N/A",0)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5">
        <v>44375</v>
      </c>
      <c r="C655" s="2" t="s">
        <v>4180</v>
      </c>
      <c r="D655" t="s">
        <v>6175</v>
      </c>
      <c r="E655" s="2">
        <v>4</v>
      </c>
      <c r="F655" s="2" t="str">
        <f>_xlfn.XLOOKUP(orders!C655,customers!$A$1:$A$1001,customers!$B$1:$B$1001,"N/A",0)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5">
        <v>43476</v>
      </c>
      <c r="C656" s="2" t="s">
        <v>4186</v>
      </c>
      <c r="D656" t="s">
        <v>6168</v>
      </c>
      <c r="E656" s="2">
        <v>3</v>
      </c>
      <c r="F656" s="2" t="str">
        <f>_xlfn.XLOOKUP(orders!C656,customers!$A$1:$A$1001,customers!$B$1:$B$1001,"N/A",0)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5">
        <v>43728</v>
      </c>
      <c r="C657" s="2" t="s">
        <v>4192</v>
      </c>
      <c r="D657" t="s">
        <v>6151</v>
      </c>
      <c r="E657" s="2">
        <v>2</v>
      </c>
      <c r="F657" s="2" t="str">
        <f>_xlfn.XLOOKUP(orders!C657,customers!$A$1:$A$1001,customers!$B$1:$B$1001,"N/A",0)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5">
        <v>44485</v>
      </c>
      <c r="C658" s="2" t="s">
        <v>4197</v>
      </c>
      <c r="D658" t="s">
        <v>6143</v>
      </c>
      <c r="E658" s="2">
        <v>4</v>
      </c>
      <c r="F658" s="2" t="str">
        <f>_xlfn.XLOOKUP(orders!C658,customers!$A$1:$A$1001,customers!$B$1:$B$1001,"N/A",0)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5">
        <v>43831</v>
      </c>
      <c r="C659" s="2" t="s">
        <v>4202</v>
      </c>
      <c r="D659" t="s">
        <v>6157</v>
      </c>
      <c r="E659" s="2">
        <v>2</v>
      </c>
      <c r="F659" s="2" t="str">
        <f>_xlfn.XLOOKUP(orders!C659,customers!$A$1:$A$1001,customers!$B$1:$B$1001,"N/A",0)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5">
        <v>44630</v>
      </c>
      <c r="C660" s="2" t="s">
        <v>4263</v>
      </c>
      <c r="D660" t="s">
        <v>6139</v>
      </c>
      <c r="E660" s="2">
        <v>3</v>
      </c>
      <c r="F660" s="2" t="str">
        <f>_xlfn.XLOOKUP(orders!C660,customers!$A$1:$A$1001,customers!$B$1:$B$1001,"N/A",0)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5">
        <v>44693</v>
      </c>
      <c r="C661" s="2" t="s">
        <v>4212</v>
      </c>
      <c r="D661" t="s">
        <v>6168</v>
      </c>
      <c r="E661" s="2">
        <v>2</v>
      </c>
      <c r="F661" s="2" t="str">
        <f>_xlfn.XLOOKUP(orders!C661,customers!$A$1:$A$1001,customers!$B$1:$B$1001,"N/A",0)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5">
        <v>44084</v>
      </c>
      <c r="C662" s="2" t="s">
        <v>4218</v>
      </c>
      <c r="D662" t="s">
        <v>6176</v>
      </c>
      <c r="E662" s="2">
        <v>6</v>
      </c>
      <c r="F662" s="2" t="str">
        <f>_xlfn.XLOOKUP(orders!C662,customers!$A$1:$A$1001,customers!$B$1:$B$1001,"N/A",0)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5">
        <v>44485</v>
      </c>
      <c r="C663" s="2" t="s">
        <v>4224</v>
      </c>
      <c r="D663" t="s">
        <v>6152</v>
      </c>
      <c r="E663" s="2">
        <v>6</v>
      </c>
      <c r="F663" s="2" t="str">
        <f>_xlfn.XLOOKUP(orders!C663,customers!$A$1:$A$1001,customers!$B$1:$B$1001,"N/A",0)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5">
        <v>44364</v>
      </c>
      <c r="C664" s="2" t="s">
        <v>4230</v>
      </c>
      <c r="D664" t="s">
        <v>6165</v>
      </c>
      <c r="E664" s="2">
        <v>5</v>
      </c>
      <c r="F664" s="2" t="str">
        <f>_xlfn.XLOOKUP(orders!C664,customers!$A$1:$A$1001,customers!$B$1:$B$1001,"N/A",0)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5">
        <v>43554</v>
      </c>
      <c r="C665" s="2" t="s">
        <v>4235</v>
      </c>
      <c r="D665" t="s">
        <v>6155</v>
      </c>
      <c r="E665" s="2">
        <v>6</v>
      </c>
      <c r="F665" s="2" t="str">
        <f>_xlfn.XLOOKUP(orders!C665,customers!$A$1:$A$1001,customers!$B$1:$B$1001,"N/A",0)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5">
        <v>44549</v>
      </c>
      <c r="C666" s="2" t="s">
        <v>4240</v>
      </c>
      <c r="D666" t="s">
        <v>6183</v>
      </c>
      <c r="E666" s="2">
        <v>6</v>
      </c>
      <c r="F666" s="2" t="str">
        <f>_xlfn.XLOOKUP(orders!C666,customers!$A$1:$A$1001,customers!$B$1:$B$1001,"N/A",0)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5">
        <v>44549</v>
      </c>
      <c r="C667" s="2" t="s">
        <v>4240</v>
      </c>
      <c r="D667" t="s">
        <v>6150</v>
      </c>
      <c r="E667" s="2">
        <v>2</v>
      </c>
      <c r="F667" s="2" t="str">
        <f>_xlfn.XLOOKUP(orders!C667,customers!$A$1:$A$1001,customers!$B$1:$B$1001,"N/A",0)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5">
        <v>43987</v>
      </c>
      <c r="C668" s="2" t="s">
        <v>4251</v>
      </c>
      <c r="D668" t="s">
        <v>6168</v>
      </c>
      <c r="E668" s="2">
        <v>4</v>
      </c>
      <c r="F668" s="2" t="str">
        <f>_xlfn.XLOOKUP(orders!C668,customers!$A$1:$A$1001,customers!$B$1:$B$1001,"N/A",0)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5">
        <v>44451</v>
      </c>
      <c r="C669" s="2" t="s">
        <v>4257</v>
      </c>
      <c r="D669" t="s">
        <v>6147</v>
      </c>
      <c r="E669" s="2">
        <v>6</v>
      </c>
      <c r="F669" s="2" t="str">
        <f>_xlfn.XLOOKUP(orders!C669,customers!$A$1:$A$1001,customers!$B$1:$B$1001,"N/A",0)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5">
        <v>44636</v>
      </c>
      <c r="C670" s="2" t="s">
        <v>4263</v>
      </c>
      <c r="D670" t="s">
        <v>6142</v>
      </c>
      <c r="E670" s="2">
        <v>5</v>
      </c>
      <c r="F670" s="2" t="str">
        <f>_xlfn.XLOOKUP(orders!C670,customers!$A$1:$A$1001,customers!$B$1:$B$1001,"N/A",0)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5">
        <v>44551</v>
      </c>
      <c r="C671" s="2" t="s">
        <v>4269</v>
      </c>
      <c r="D671" t="s">
        <v>6181</v>
      </c>
      <c r="E671" s="2">
        <v>2</v>
      </c>
      <c r="F671" s="2" t="str">
        <f>_xlfn.XLOOKUP(orders!C671,customers!$A$1:$A$1001,customers!$B$1:$B$1001,"N/A",0)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5">
        <v>43606</v>
      </c>
      <c r="C672" s="2" t="s">
        <v>4275</v>
      </c>
      <c r="D672" t="s">
        <v>6159</v>
      </c>
      <c r="E672" s="2">
        <v>3</v>
      </c>
      <c r="F672" s="2" t="str">
        <f>_xlfn.XLOOKUP(orders!C672,customers!$A$1:$A$1001,customers!$B$1:$B$1001,"N/A",0)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5">
        <v>44495</v>
      </c>
      <c r="C673" s="2" t="s">
        <v>4281</v>
      </c>
      <c r="D673" t="s">
        <v>6179</v>
      </c>
      <c r="E673" s="2">
        <v>5</v>
      </c>
      <c r="F673" s="2" t="str">
        <f>_xlfn.XLOOKUP(orders!C673,customers!$A$1:$A$1001,customers!$B$1:$B$1001,"N/A",0)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5">
        <v>43916</v>
      </c>
      <c r="C674" s="2" t="s">
        <v>4287</v>
      </c>
      <c r="D674" t="s">
        <v>6160</v>
      </c>
      <c r="E674" s="2">
        <v>5</v>
      </c>
      <c r="F674" s="2" t="str">
        <f>_xlfn.XLOOKUP(orders!C674,customers!$A$1:$A$1001,customers!$B$1:$B$1001,"N/A",0)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5">
        <v>44118</v>
      </c>
      <c r="C675" s="2" t="s">
        <v>4292</v>
      </c>
      <c r="D675" t="s">
        <v>6141</v>
      </c>
      <c r="E675" s="2">
        <v>6</v>
      </c>
      <c r="F675" s="2" t="str">
        <f>_xlfn.XLOOKUP(orders!C675,customers!$A$1:$A$1001,customers!$B$1:$B$1001,"N/A",0)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5">
        <v>44543</v>
      </c>
      <c r="C676" s="2" t="s">
        <v>4298</v>
      </c>
      <c r="D676" t="s">
        <v>6182</v>
      </c>
      <c r="E676" s="2">
        <v>6</v>
      </c>
      <c r="F676" s="2" t="str">
        <f>_xlfn.XLOOKUP(orders!C676,customers!$A$1:$A$1001,customers!$B$1:$B$1001,"N/A",0)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5">
        <v>44263</v>
      </c>
      <c r="C677" s="2" t="s">
        <v>4304</v>
      </c>
      <c r="D677" t="s">
        <v>6165</v>
      </c>
      <c r="E677" s="2">
        <v>4</v>
      </c>
      <c r="F677" s="2" t="str">
        <f>_xlfn.XLOOKUP(orders!C677,customers!$A$1:$A$1001,customers!$B$1:$B$1001,"N/A",0)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5">
        <v>44217</v>
      </c>
      <c r="C678" s="2" t="s">
        <v>4309</v>
      </c>
      <c r="D678" t="s">
        <v>6161</v>
      </c>
      <c r="E678" s="2">
        <v>5</v>
      </c>
      <c r="F678" s="2" t="str">
        <f>_xlfn.XLOOKUP(orders!C678,customers!$A$1:$A$1001,customers!$B$1:$B$1001,"N/A",0)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5">
        <v>44206</v>
      </c>
      <c r="C679" s="2" t="s">
        <v>4314</v>
      </c>
      <c r="D679" t="s">
        <v>6160</v>
      </c>
      <c r="E679" s="2">
        <v>5</v>
      </c>
      <c r="F679" s="2" t="str">
        <f>_xlfn.XLOOKUP(orders!C679,customers!$A$1:$A$1001,customers!$B$1:$B$1001,"N/A",0)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5">
        <v>44281</v>
      </c>
      <c r="C680" s="2" t="s">
        <v>4320</v>
      </c>
      <c r="D680" t="s">
        <v>6182</v>
      </c>
      <c r="E680" s="2">
        <v>6</v>
      </c>
      <c r="F680" s="2" t="str">
        <f>_xlfn.XLOOKUP(orders!C680,customers!$A$1:$A$1001,customers!$B$1:$B$1001,"N/A",0)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5">
        <v>44645</v>
      </c>
      <c r="C681" s="2" t="s">
        <v>4326</v>
      </c>
      <c r="D681" t="s">
        <v>6142</v>
      </c>
      <c r="E681" s="2">
        <v>1</v>
      </c>
      <c r="F681" s="2" t="str">
        <f>_xlfn.XLOOKUP(orders!C681,customers!$A$1:$A$1001,customers!$B$1:$B$1001,"N/A",0)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5">
        <v>44399</v>
      </c>
      <c r="C682" s="2" t="s">
        <v>4332</v>
      </c>
      <c r="D682" t="s">
        <v>6155</v>
      </c>
      <c r="E682" s="2">
        <v>5</v>
      </c>
      <c r="F682" s="2" t="str">
        <f>_xlfn.XLOOKUP(orders!C682,customers!$A$1:$A$1001,customers!$B$1:$B$1001,"N/A",0)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5">
        <v>44080</v>
      </c>
      <c r="C683" s="2" t="s">
        <v>4337</v>
      </c>
      <c r="D683" t="s">
        <v>6145</v>
      </c>
      <c r="E683" s="2">
        <v>2</v>
      </c>
      <c r="F683" s="2" t="str">
        <f>_xlfn.XLOOKUP(orders!C683,customers!$A$1:$A$1001,customers!$B$1:$B$1001,"N/A",0)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5">
        <v>43827</v>
      </c>
      <c r="C684" s="2" t="s">
        <v>4343</v>
      </c>
      <c r="D684" t="s">
        <v>6156</v>
      </c>
      <c r="E684" s="2">
        <v>2</v>
      </c>
      <c r="F684" s="2" t="str">
        <f>_xlfn.XLOOKUP(orders!C684,customers!$A$1:$A$1001,customers!$B$1:$B$1001,"N/A",0)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5">
        <v>43941</v>
      </c>
      <c r="C685" s="2" t="s">
        <v>4349</v>
      </c>
      <c r="D685" t="s">
        <v>6169</v>
      </c>
      <c r="E685" s="2">
        <v>6</v>
      </c>
      <c r="F685" s="2" t="str">
        <f>_xlfn.XLOOKUP(orders!C685,customers!$A$1:$A$1001,customers!$B$1:$B$1001,"N/A",0)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5">
        <v>43517</v>
      </c>
      <c r="C686" s="2" t="s">
        <v>4355</v>
      </c>
      <c r="D686" t="s">
        <v>6179</v>
      </c>
      <c r="E686" s="2">
        <v>6</v>
      </c>
      <c r="F686" s="2" t="str">
        <f>_xlfn.XLOOKUP(orders!C686,customers!$A$1:$A$1001,customers!$B$1:$B$1001,"N/A",0)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5">
        <v>44637</v>
      </c>
      <c r="C687" s="2" t="s">
        <v>4360</v>
      </c>
      <c r="D687" t="s">
        <v>6164</v>
      </c>
      <c r="E687" s="2">
        <v>2</v>
      </c>
      <c r="F687" s="2" t="str">
        <f>_xlfn.XLOOKUP(orders!C687,customers!$A$1:$A$1001,customers!$B$1:$B$1001,"N/A",0)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5">
        <v>44330</v>
      </c>
      <c r="C688" s="2" t="s">
        <v>4366</v>
      </c>
      <c r="D688" t="s">
        <v>6163</v>
      </c>
      <c r="E688" s="2">
        <v>3</v>
      </c>
      <c r="F688" s="2" t="str">
        <f>_xlfn.XLOOKUP(orders!C688,customers!$A$1:$A$1001,customers!$B$1:$B$1001,"N/A",0)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5">
        <v>43471</v>
      </c>
      <c r="C689" s="2" t="s">
        <v>4372</v>
      </c>
      <c r="D689" t="s">
        <v>6139</v>
      </c>
      <c r="E689" s="2">
        <v>2</v>
      </c>
      <c r="F689" s="2" t="str">
        <f>_xlfn.XLOOKUP(orders!C689,customers!$A$1:$A$1001,customers!$B$1:$B$1001,"N/A",0)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5">
        <v>43579</v>
      </c>
      <c r="C690" s="2" t="s">
        <v>4378</v>
      </c>
      <c r="D690" t="s">
        <v>6140</v>
      </c>
      <c r="E690" s="2">
        <v>5</v>
      </c>
      <c r="F690" s="2" t="str">
        <f>_xlfn.XLOOKUP(orders!C690,customers!$A$1:$A$1001,customers!$B$1:$B$1001,"N/A",0)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5">
        <v>44346</v>
      </c>
      <c r="C691" s="2" t="s">
        <v>4384</v>
      </c>
      <c r="D691" t="s">
        <v>6157</v>
      </c>
      <c r="E691" s="2">
        <v>5</v>
      </c>
      <c r="F691" s="2" t="str">
        <f>_xlfn.XLOOKUP(orders!C691,customers!$A$1:$A$1001,customers!$B$1:$B$1001,"N/A",0)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5">
        <v>44754</v>
      </c>
      <c r="C692" s="2" t="s">
        <v>4390</v>
      </c>
      <c r="D692" t="s">
        <v>6165</v>
      </c>
      <c r="E692" s="2">
        <v>6</v>
      </c>
      <c r="F692" s="2" t="str">
        <f>_xlfn.XLOOKUP(orders!C692,customers!$A$1:$A$1001,customers!$B$1:$B$1001,"N/A",0)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5">
        <v>44227</v>
      </c>
      <c r="C693" s="2" t="s">
        <v>4434</v>
      </c>
      <c r="D693" t="s">
        <v>6155</v>
      </c>
      <c r="E693" s="2">
        <v>2</v>
      </c>
      <c r="F693" s="2" t="str">
        <f>_xlfn.XLOOKUP(orders!C693,customers!$A$1:$A$1001,customers!$B$1:$B$1001,"N/A",0)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5">
        <v>43720</v>
      </c>
      <c r="C694" s="2" t="s">
        <v>4400</v>
      </c>
      <c r="D694" t="s">
        <v>6143</v>
      </c>
      <c r="E694" s="2">
        <v>1</v>
      </c>
      <c r="F694" s="2" t="str">
        <f>_xlfn.XLOOKUP(orders!C694,customers!$A$1:$A$1001,customers!$B$1:$B$1001,"N/A",0)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5">
        <v>44012</v>
      </c>
      <c r="C695" s="2" t="s">
        <v>4406</v>
      </c>
      <c r="D695" t="s">
        <v>6175</v>
      </c>
      <c r="E695" s="2">
        <v>2</v>
      </c>
      <c r="F695" s="2" t="str">
        <f>_xlfn.XLOOKUP(orders!C695,customers!$A$1:$A$1001,customers!$B$1:$B$1001,"N/A",0)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5">
        <v>43915</v>
      </c>
      <c r="C696" s="2" t="s">
        <v>4412</v>
      </c>
      <c r="D696" t="s">
        <v>6144</v>
      </c>
      <c r="E696" s="2">
        <v>5</v>
      </c>
      <c r="F696" s="2" t="str">
        <f>_xlfn.XLOOKUP(orders!C696,customers!$A$1:$A$1001,customers!$B$1:$B$1001,"N/A",0)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5">
        <v>44300</v>
      </c>
      <c r="C697" s="2" t="s">
        <v>4418</v>
      </c>
      <c r="D697" t="s">
        <v>6164</v>
      </c>
      <c r="E697" s="2">
        <v>5</v>
      </c>
      <c r="F697" s="2" t="str">
        <f>_xlfn.XLOOKUP(orders!C697,customers!$A$1:$A$1001,customers!$B$1:$B$1001,"N/A",0)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5">
        <v>43693</v>
      </c>
      <c r="C698" s="2" t="s">
        <v>4424</v>
      </c>
      <c r="D698" t="s">
        <v>6169</v>
      </c>
      <c r="E698" s="2">
        <v>4</v>
      </c>
      <c r="F698" s="2" t="str">
        <f>_xlfn.XLOOKUP(orders!C698,customers!$A$1:$A$1001,customers!$B$1:$B$1001,"N/A",0)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5">
        <v>44547</v>
      </c>
      <c r="C699" s="2" t="s">
        <v>4430</v>
      </c>
      <c r="D699" t="s">
        <v>6157</v>
      </c>
      <c r="E699" s="2">
        <v>3</v>
      </c>
      <c r="F699" s="2" t="str">
        <f>_xlfn.XLOOKUP(orders!C699,customers!$A$1:$A$1001,customers!$B$1:$B$1001,"N/A",0)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5">
        <v>43830</v>
      </c>
      <c r="C700" s="2" t="s">
        <v>4434</v>
      </c>
      <c r="D700" t="s">
        <v>6143</v>
      </c>
      <c r="E700" s="2">
        <v>2</v>
      </c>
      <c r="F700" s="2" t="str">
        <f>_xlfn.XLOOKUP(orders!C700,customers!$A$1:$A$1001,customers!$B$1:$B$1001,"N/A",0)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5">
        <v>44298</v>
      </c>
      <c r="C701" s="2" t="s">
        <v>4440</v>
      </c>
      <c r="D701" t="s">
        <v>6158</v>
      </c>
      <c r="E701" s="2">
        <v>4</v>
      </c>
      <c r="F701" s="2" t="str">
        <f>_xlfn.XLOOKUP(orders!C701,customers!$A$1:$A$1001,customers!$B$1:$B$1001,"N/A",0)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5">
        <v>43736</v>
      </c>
      <c r="C702" s="2" t="s">
        <v>4446</v>
      </c>
      <c r="D702" t="s">
        <v>6161</v>
      </c>
      <c r="E702" s="2">
        <v>2</v>
      </c>
      <c r="F702" s="2" t="str">
        <f>_xlfn.XLOOKUP(orders!C702,customers!$A$1:$A$1001,customers!$B$1:$B$1001,"N/A",0)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5">
        <v>44727</v>
      </c>
      <c r="C703" s="2" t="s">
        <v>4451</v>
      </c>
      <c r="D703" t="s">
        <v>6158</v>
      </c>
      <c r="E703" s="2">
        <v>5</v>
      </c>
      <c r="F703" s="2" t="str">
        <f>_xlfn.XLOOKUP(orders!C703,customers!$A$1:$A$1001,customers!$B$1:$B$1001,"N/A",0)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5">
        <v>43661</v>
      </c>
      <c r="C704" s="2" t="s">
        <v>4457</v>
      </c>
      <c r="D704" t="s">
        <v>6180</v>
      </c>
      <c r="E704" s="2">
        <v>1</v>
      </c>
      <c r="F704" s="2" t="str">
        <f>_xlfn.XLOOKUP(orders!C704,customers!$A$1:$A$1001,customers!$B$1:$B$1001,"N/A",0)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5">
        <v>43506</v>
      </c>
      <c r="C705" s="2" t="s">
        <v>4462</v>
      </c>
      <c r="D705" t="s">
        <v>6165</v>
      </c>
      <c r="E705" s="2">
        <v>4</v>
      </c>
      <c r="F705" s="2" t="str">
        <f>_xlfn.XLOOKUP(orders!C705,customers!$A$1:$A$1001,customers!$B$1:$B$1001,"N/A",0)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5">
        <v>44716</v>
      </c>
      <c r="C706" s="2" t="s">
        <v>4467</v>
      </c>
      <c r="D706" t="s">
        <v>6153</v>
      </c>
      <c r="E706" s="2">
        <v>6</v>
      </c>
      <c r="F706" s="2" t="str">
        <f>_xlfn.XLOOKUP(orders!C706,customers!$A$1:$A$1001,customers!$B$1:$B$1001,"N/A",0)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5">
        <v>44114</v>
      </c>
      <c r="C707" s="2" t="s">
        <v>4472</v>
      </c>
      <c r="D707" t="s">
        <v>6176</v>
      </c>
      <c r="E707" s="2">
        <v>2</v>
      </c>
      <c r="F707" s="2" t="str">
        <f>_xlfn.XLOOKUP(orders!C707,customers!$A$1:$A$1001,customers!$B$1:$B$1001,"N/A",0)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E707*L707</f>
        <v>17.82</v>
      </c>
      <c r="N707" t="str">
        <f t="shared" ref="N707:N770" si="34">IF(I707="Rob","Robusta",IF(I707="Exc","Excelsa",IF(I707="Ara","Arabica",IF(I707="Lib","Liberica",""))))</f>
        <v>Excelsa</v>
      </c>
      <c r="O707" t="str">
        <f t="shared" ref="O707:O770" si="35">IF(J707="L","Light",IF(J707="M","Medium",IF(J707="D","Dark","")))</f>
        <v>Light</v>
      </c>
      <c r="P707" t="str">
        <f>_xlfn.XLOOKUP(Orders[[#This Row],[Customer ID]],customers!$A$1:$A$1001,customers!$I$1:$I$1001,,0)</f>
        <v>No</v>
      </c>
    </row>
    <row r="708" spans="1:16" x14ac:dyDescent="0.3">
      <c r="A708" s="2" t="s">
        <v>4477</v>
      </c>
      <c r="B708" s="5">
        <v>44353</v>
      </c>
      <c r="C708" s="2" t="s">
        <v>4478</v>
      </c>
      <c r="D708" t="s">
        <v>6156</v>
      </c>
      <c r="E708" s="2">
        <v>3</v>
      </c>
      <c r="F708" s="2" t="str">
        <f>_xlfn.XLOOKUP(orders!C708,customers!$A$1:$A$1001,customers!$B$1:$B$1001,"N/A",0)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5">
        <v>43540</v>
      </c>
      <c r="C709" s="2" t="s">
        <v>4484</v>
      </c>
      <c r="D709" t="s">
        <v>6143</v>
      </c>
      <c r="E709" s="2">
        <v>2</v>
      </c>
      <c r="F709" s="2" t="str">
        <f>_xlfn.XLOOKUP(orders!C709,customers!$A$1:$A$1001,customers!$B$1:$B$1001,"N/A",0)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5">
        <v>43804</v>
      </c>
      <c r="C710" s="2" t="s">
        <v>4489</v>
      </c>
      <c r="D710" t="s">
        <v>6157</v>
      </c>
      <c r="E710" s="2">
        <v>2</v>
      </c>
      <c r="F710" s="2" t="str">
        <f>_xlfn.XLOOKUP(orders!C710,customers!$A$1:$A$1001,customers!$B$1:$B$1001,"N/A",0)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5">
        <v>43485</v>
      </c>
      <c r="C711" s="2" t="s">
        <v>4495</v>
      </c>
      <c r="D711" t="s">
        <v>6176</v>
      </c>
      <c r="E711" s="2">
        <v>2</v>
      </c>
      <c r="F711" s="2" t="str">
        <f>_xlfn.XLOOKUP(orders!C711,customers!$A$1:$A$1001,customers!$B$1:$B$1001,"N/A",0)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5">
        <v>44655</v>
      </c>
      <c r="C712" s="2" t="s">
        <v>4500</v>
      </c>
      <c r="D712" t="s">
        <v>6139</v>
      </c>
      <c r="E712" s="2">
        <v>3</v>
      </c>
      <c r="F712" s="2" t="str">
        <f>_xlfn.XLOOKUP(orders!C712,customers!$A$1:$A$1001,customers!$B$1:$B$1001,"N/A",0)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5">
        <v>44600</v>
      </c>
      <c r="C713" s="2" t="s">
        <v>4506</v>
      </c>
      <c r="D713" t="s">
        <v>6174</v>
      </c>
      <c r="E713" s="2">
        <v>6</v>
      </c>
      <c r="F713" s="2" t="str">
        <f>_xlfn.XLOOKUP(orders!C713,customers!$A$1:$A$1001,customers!$B$1:$B$1001,"N/A",0)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5">
        <v>43646</v>
      </c>
      <c r="C714" s="2" t="s">
        <v>4513</v>
      </c>
      <c r="D714" t="s">
        <v>6139</v>
      </c>
      <c r="E714" s="2">
        <v>2</v>
      </c>
      <c r="F714" s="2" t="str">
        <f>_xlfn.XLOOKUP(orders!C714,customers!$A$1:$A$1001,customers!$B$1:$B$1001,"N/A",0)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5">
        <v>43960</v>
      </c>
      <c r="C715" s="2" t="s">
        <v>4517</v>
      </c>
      <c r="D715" t="s">
        <v>6174</v>
      </c>
      <c r="E715" s="2">
        <v>1</v>
      </c>
      <c r="F715" s="2" t="str">
        <f>_xlfn.XLOOKUP(orders!C715,customers!$A$1:$A$1001,customers!$B$1:$B$1001,"N/A",0)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5">
        <v>44358</v>
      </c>
      <c r="C716" s="2" t="s">
        <v>4523</v>
      </c>
      <c r="D716" t="s">
        <v>6153</v>
      </c>
      <c r="E716" s="2">
        <v>4</v>
      </c>
      <c r="F716" s="2" t="str">
        <f>_xlfn.XLOOKUP(orders!C716,customers!$A$1:$A$1001,customers!$B$1:$B$1001,"N/A",0)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5">
        <v>44504</v>
      </c>
      <c r="C717" s="2" t="s">
        <v>4529</v>
      </c>
      <c r="D717" t="s">
        <v>6171</v>
      </c>
      <c r="E717" s="2">
        <v>6</v>
      </c>
      <c r="F717" s="2" t="str">
        <f>_xlfn.XLOOKUP(orders!C717,customers!$A$1:$A$1001,customers!$B$1:$B$1001,"N/A",0)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5">
        <v>44612</v>
      </c>
      <c r="C718" s="2" t="s">
        <v>4434</v>
      </c>
      <c r="D718" t="s">
        <v>6179</v>
      </c>
      <c r="E718" s="2">
        <v>3</v>
      </c>
      <c r="F718" s="2" t="str">
        <f>_xlfn.XLOOKUP(orders!C718,customers!$A$1:$A$1001,customers!$B$1:$B$1001,"N/A",0)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5">
        <v>43649</v>
      </c>
      <c r="C719" s="2" t="s">
        <v>4540</v>
      </c>
      <c r="D719" t="s">
        <v>6168</v>
      </c>
      <c r="E719" s="2">
        <v>3</v>
      </c>
      <c r="F719" s="2" t="str">
        <f>_xlfn.XLOOKUP(orders!C719,customers!$A$1:$A$1001,customers!$B$1:$B$1001,"N/A",0)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5">
        <v>44348</v>
      </c>
      <c r="C720" s="2" t="s">
        <v>4546</v>
      </c>
      <c r="D720" t="s">
        <v>6143</v>
      </c>
      <c r="E720" s="2">
        <v>3</v>
      </c>
      <c r="F720" s="2" t="str">
        <f>_xlfn.XLOOKUP(orders!C720,customers!$A$1:$A$1001,customers!$B$1:$B$1001,"N/A",0)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5">
        <v>44150</v>
      </c>
      <c r="C721" s="2" t="s">
        <v>4552</v>
      </c>
      <c r="D721" t="s">
        <v>6170</v>
      </c>
      <c r="E721" s="2">
        <v>5</v>
      </c>
      <c r="F721" s="2" t="str">
        <f>_xlfn.XLOOKUP(orders!C721,customers!$A$1:$A$1001,customers!$B$1:$B$1001,"N/A",0)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5">
        <v>44215</v>
      </c>
      <c r="C722" s="2" t="s">
        <v>4558</v>
      </c>
      <c r="D722" t="s">
        <v>6144</v>
      </c>
      <c r="E722" s="2">
        <v>5</v>
      </c>
      <c r="F722" s="2" t="str">
        <f>_xlfn.XLOOKUP(orders!C722,customers!$A$1:$A$1001,customers!$B$1:$B$1001,"N/A",0)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5">
        <v>44479</v>
      </c>
      <c r="C723" s="2" t="s">
        <v>4564</v>
      </c>
      <c r="D723" t="s">
        <v>6174</v>
      </c>
      <c r="E723" s="2">
        <v>3</v>
      </c>
      <c r="F723" s="2" t="str">
        <f>_xlfn.XLOOKUP(orders!C723,customers!$A$1:$A$1001,customers!$B$1:$B$1001,"N/A",0)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5">
        <v>44620</v>
      </c>
      <c r="C724" s="2" t="s">
        <v>4570</v>
      </c>
      <c r="D724" t="s">
        <v>6183</v>
      </c>
      <c r="E724" s="2">
        <v>2</v>
      </c>
      <c r="F724" s="2" t="str">
        <f>_xlfn.XLOOKUP(orders!C724,customers!$A$1:$A$1001,customers!$B$1:$B$1001,"N/A",0)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5">
        <v>44470</v>
      </c>
      <c r="C725" s="2" t="s">
        <v>4575</v>
      </c>
      <c r="D725" t="s">
        <v>6166</v>
      </c>
      <c r="E725" s="2">
        <v>2</v>
      </c>
      <c r="F725" s="2" t="str">
        <f>_xlfn.XLOOKUP(orders!C725,customers!$A$1:$A$1001,customers!$B$1:$B$1001,"N/A",0)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5">
        <v>44076</v>
      </c>
      <c r="C726" s="2" t="s">
        <v>4581</v>
      </c>
      <c r="D726" t="s">
        <v>6152</v>
      </c>
      <c r="E726" s="2">
        <v>2</v>
      </c>
      <c r="F726" s="2" t="str">
        <f>_xlfn.XLOOKUP(orders!C726,customers!$A$1:$A$1001,customers!$B$1:$B$1001,"N/A",0)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5">
        <v>44043</v>
      </c>
      <c r="C727" s="2" t="s">
        <v>4586</v>
      </c>
      <c r="D727" t="s">
        <v>6167</v>
      </c>
      <c r="E727" s="2">
        <v>6</v>
      </c>
      <c r="F727" s="2" t="str">
        <f>_xlfn.XLOOKUP(orders!C727,customers!$A$1:$A$1001,customers!$B$1:$B$1001,"N/A",0)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5">
        <v>44571</v>
      </c>
      <c r="C728" s="2" t="s">
        <v>4592</v>
      </c>
      <c r="D728" t="s">
        <v>6164</v>
      </c>
      <c r="E728" s="2">
        <v>4</v>
      </c>
      <c r="F728" s="2" t="str">
        <f>_xlfn.XLOOKUP(orders!C728,customers!$A$1:$A$1001,customers!$B$1:$B$1001,"N/A",0)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5">
        <v>44264</v>
      </c>
      <c r="C729" s="2" t="s">
        <v>4597</v>
      </c>
      <c r="D729" t="s">
        <v>6146</v>
      </c>
      <c r="E729" s="2">
        <v>5</v>
      </c>
      <c r="F729" s="2" t="str">
        <f>_xlfn.XLOOKUP(orders!C729,customers!$A$1:$A$1001,customers!$B$1:$B$1001,"N/A",0)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5">
        <v>44155</v>
      </c>
      <c r="C730" s="2" t="s">
        <v>4603</v>
      </c>
      <c r="D730" t="s">
        <v>6144</v>
      </c>
      <c r="E730" s="2">
        <v>3</v>
      </c>
      <c r="F730" s="2" t="str">
        <f>_xlfn.XLOOKUP(orders!C730,customers!$A$1:$A$1001,customers!$B$1:$B$1001,"N/A",0)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5">
        <v>44634</v>
      </c>
      <c r="C731" s="2" t="s">
        <v>4609</v>
      </c>
      <c r="D731" t="s">
        <v>6159</v>
      </c>
      <c r="E731" s="2">
        <v>1</v>
      </c>
      <c r="F731" s="2" t="str">
        <f>_xlfn.XLOOKUP(orders!C731,customers!$A$1:$A$1001,customers!$B$1:$B$1001,"N/A",0)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5">
        <v>43475</v>
      </c>
      <c r="C732" s="2" t="s">
        <v>4615</v>
      </c>
      <c r="D732" t="s">
        <v>6164</v>
      </c>
      <c r="E732" s="2">
        <v>1</v>
      </c>
      <c r="F732" s="2" t="str">
        <f>_xlfn.XLOOKUP(orders!C732,customers!$A$1:$A$1001,customers!$B$1:$B$1001,"N/A",0)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5">
        <v>44222</v>
      </c>
      <c r="C733" s="2" t="s">
        <v>4621</v>
      </c>
      <c r="D733" t="s">
        <v>6150</v>
      </c>
      <c r="E733" s="2">
        <v>4</v>
      </c>
      <c r="F733" s="2" t="str">
        <f>_xlfn.XLOOKUP(orders!C733,customers!$A$1:$A$1001,customers!$B$1:$B$1001,"N/A",0)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5">
        <v>44312</v>
      </c>
      <c r="C734" s="2" t="s">
        <v>4626</v>
      </c>
      <c r="D734" t="s">
        <v>6184</v>
      </c>
      <c r="E734" s="2">
        <v>2</v>
      </c>
      <c r="F734" s="2" t="str">
        <f>_xlfn.XLOOKUP(orders!C734,customers!$A$1:$A$1001,customers!$B$1:$B$1001,"N/A",0)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5">
        <v>44565</v>
      </c>
      <c r="C735" s="2" t="s">
        <v>4632</v>
      </c>
      <c r="D735" t="s">
        <v>6181</v>
      </c>
      <c r="E735" s="2">
        <v>3</v>
      </c>
      <c r="F735" s="2" t="str">
        <f>_xlfn.XLOOKUP(orders!C735,customers!$A$1:$A$1001,customers!$B$1:$B$1001,"N/A",0)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5">
        <v>43697</v>
      </c>
      <c r="C736" s="2" t="s">
        <v>4638</v>
      </c>
      <c r="D736" t="s">
        <v>6163</v>
      </c>
      <c r="E736" s="2">
        <v>5</v>
      </c>
      <c r="F736" s="2" t="str">
        <f>_xlfn.XLOOKUP(orders!C736,customers!$A$1:$A$1001,customers!$B$1:$B$1001,"N/A",0)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5">
        <v>44757</v>
      </c>
      <c r="C737" s="2" t="s">
        <v>4643</v>
      </c>
      <c r="D737" t="s">
        <v>6153</v>
      </c>
      <c r="E737" s="2">
        <v>6</v>
      </c>
      <c r="F737" s="2" t="str">
        <f>_xlfn.XLOOKUP(orders!C737,customers!$A$1:$A$1001,customers!$B$1:$B$1001,"N/A",0)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5">
        <v>43508</v>
      </c>
      <c r="C738" s="2" t="s">
        <v>4648</v>
      </c>
      <c r="D738" t="s">
        <v>6143</v>
      </c>
      <c r="E738" s="2">
        <v>2</v>
      </c>
      <c r="F738" s="2" t="str">
        <f>_xlfn.XLOOKUP(orders!C738,customers!$A$1:$A$1001,customers!$B$1:$B$1001,"N/A",0)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5">
        <v>44447</v>
      </c>
      <c r="C739" s="2" t="s">
        <v>4654</v>
      </c>
      <c r="D739" t="s">
        <v>6155</v>
      </c>
      <c r="E739" s="2">
        <v>5</v>
      </c>
      <c r="F739" s="2" t="str">
        <f>_xlfn.XLOOKUP(orders!C739,customers!$A$1:$A$1001,customers!$B$1:$B$1001,"N/A",0)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5">
        <v>43812</v>
      </c>
      <c r="C740" s="2" t="s">
        <v>4660</v>
      </c>
      <c r="D740" t="s">
        <v>6178</v>
      </c>
      <c r="E740" s="2">
        <v>3</v>
      </c>
      <c r="F740" s="2" t="str">
        <f>_xlfn.XLOOKUP(orders!C740,customers!$A$1:$A$1001,customers!$B$1:$B$1001,"N/A",0)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5">
        <v>44433</v>
      </c>
      <c r="C741" s="2" t="s">
        <v>4434</v>
      </c>
      <c r="D741" t="s">
        <v>6153</v>
      </c>
      <c r="E741" s="2">
        <v>5</v>
      </c>
      <c r="F741" s="2" t="str">
        <f>_xlfn.XLOOKUP(orders!C741,customers!$A$1:$A$1001,customers!$B$1:$B$1001,"N/A",0)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5">
        <v>44643</v>
      </c>
      <c r="C742" s="2" t="s">
        <v>4671</v>
      </c>
      <c r="D742" t="s">
        <v>6173</v>
      </c>
      <c r="E742" s="2">
        <v>4</v>
      </c>
      <c r="F742" s="2" t="str">
        <f>_xlfn.XLOOKUP(orders!C742,customers!$A$1:$A$1001,customers!$B$1:$B$1001,"N/A",0)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5">
        <v>43566</v>
      </c>
      <c r="C743" s="2" t="s">
        <v>4677</v>
      </c>
      <c r="D743" t="s">
        <v>6159</v>
      </c>
      <c r="E743" s="2">
        <v>2</v>
      </c>
      <c r="F743" s="2" t="str">
        <f>_xlfn.XLOOKUP(orders!C743,customers!$A$1:$A$1001,customers!$B$1:$B$1001,"N/A",0)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5">
        <v>44133</v>
      </c>
      <c r="C744" s="2" t="s">
        <v>4683</v>
      </c>
      <c r="D744" t="s">
        <v>6162</v>
      </c>
      <c r="E744" s="2">
        <v>4</v>
      </c>
      <c r="F744" s="2" t="str">
        <f>_xlfn.XLOOKUP(orders!C744,customers!$A$1:$A$1001,customers!$B$1:$B$1001,"N/A",0)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5">
        <v>44042</v>
      </c>
      <c r="C745" s="2" t="s">
        <v>4689</v>
      </c>
      <c r="D745" t="s">
        <v>6158</v>
      </c>
      <c r="E745" s="2">
        <v>3</v>
      </c>
      <c r="F745" s="2" t="str">
        <f>_xlfn.XLOOKUP(orders!C745,customers!$A$1:$A$1001,customers!$B$1:$B$1001,"N/A",0)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5">
        <v>43539</v>
      </c>
      <c r="C746" s="2" t="s">
        <v>4695</v>
      </c>
      <c r="D746" t="s">
        <v>6174</v>
      </c>
      <c r="E746" s="2">
        <v>6</v>
      </c>
      <c r="F746" s="2" t="str">
        <f>_xlfn.XLOOKUP(orders!C746,customers!$A$1:$A$1001,customers!$B$1:$B$1001,"N/A",0)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5">
        <v>44557</v>
      </c>
      <c r="C747" s="2" t="s">
        <v>4700</v>
      </c>
      <c r="D747" t="s">
        <v>6144</v>
      </c>
      <c r="E747" s="2">
        <v>2</v>
      </c>
      <c r="F747" s="2" t="str">
        <f>_xlfn.XLOOKUP(orders!C747,customers!$A$1:$A$1001,customers!$B$1:$B$1001,"N/A",0)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5">
        <v>43741</v>
      </c>
      <c r="C748" s="2" t="s">
        <v>4706</v>
      </c>
      <c r="D748" t="s">
        <v>6155</v>
      </c>
      <c r="E748" s="2">
        <v>3</v>
      </c>
      <c r="F748" s="2" t="str">
        <f>_xlfn.XLOOKUP(orders!C748,customers!$A$1:$A$1001,customers!$B$1:$B$1001,"N/A",0)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5">
        <v>43501</v>
      </c>
      <c r="C749" s="2" t="s">
        <v>4712</v>
      </c>
      <c r="D749" t="s">
        <v>6160</v>
      </c>
      <c r="E749" s="2">
        <v>4</v>
      </c>
      <c r="F749" s="2" t="str">
        <f>_xlfn.XLOOKUP(orders!C749,customers!$A$1:$A$1001,customers!$B$1:$B$1001,"N/A",0)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5">
        <v>44074</v>
      </c>
      <c r="C750" s="2" t="s">
        <v>4718</v>
      </c>
      <c r="D750" t="s">
        <v>6144</v>
      </c>
      <c r="E750" s="2">
        <v>2</v>
      </c>
      <c r="F750" s="2" t="str">
        <f>_xlfn.XLOOKUP(orders!C750,customers!$A$1:$A$1001,customers!$B$1:$B$1001,"N/A",0)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5">
        <v>44209</v>
      </c>
      <c r="C751" s="2" t="s">
        <v>4724</v>
      </c>
      <c r="D751" t="s">
        <v>6163</v>
      </c>
      <c r="E751" s="2">
        <v>2</v>
      </c>
      <c r="F751" s="2" t="str">
        <f>_xlfn.XLOOKUP(orders!C751,customers!$A$1:$A$1001,customers!$B$1:$B$1001,"N/A",0)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5">
        <v>44277</v>
      </c>
      <c r="C752" s="2" t="s">
        <v>4731</v>
      </c>
      <c r="D752" t="s">
        <v>6146</v>
      </c>
      <c r="E752" s="2">
        <v>1</v>
      </c>
      <c r="F752" s="2" t="str">
        <f>_xlfn.XLOOKUP(orders!C752,customers!$A$1:$A$1001,customers!$B$1:$B$1001,"N/A",0)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5">
        <v>43847</v>
      </c>
      <c r="C753" s="2" t="s">
        <v>4736</v>
      </c>
      <c r="D753" t="s">
        <v>6161</v>
      </c>
      <c r="E753" s="2">
        <v>2</v>
      </c>
      <c r="F753" s="2" t="str">
        <f>_xlfn.XLOOKUP(orders!C753,customers!$A$1:$A$1001,customers!$B$1:$B$1001,"N/A",0)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5">
        <v>43648</v>
      </c>
      <c r="C754" s="2" t="s">
        <v>4742</v>
      </c>
      <c r="D754" t="s">
        <v>6141</v>
      </c>
      <c r="E754" s="2">
        <v>2</v>
      </c>
      <c r="F754" s="2" t="str">
        <f>_xlfn.XLOOKUP(orders!C754,customers!$A$1:$A$1001,customers!$B$1:$B$1001,"N/A",0)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5">
        <v>44704</v>
      </c>
      <c r="C755" s="2" t="s">
        <v>4748</v>
      </c>
      <c r="D755" t="s">
        <v>6158</v>
      </c>
      <c r="E755" s="2">
        <v>5</v>
      </c>
      <c r="F755" s="2" t="str">
        <f>_xlfn.XLOOKUP(orders!C755,customers!$A$1:$A$1001,customers!$B$1:$B$1001,"N/A",0)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5">
        <v>44726</v>
      </c>
      <c r="C756" s="2" t="s">
        <v>4434</v>
      </c>
      <c r="D756" t="s">
        <v>6154</v>
      </c>
      <c r="E756" s="2">
        <v>6</v>
      </c>
      <c r="F756" s="2" t="str">
        <f>_xlfn.XLOOKUP(orders!C756,customers!$A$1:$A$1001,customers!$B$1:$B$1001,"N/A",0)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5">
        <v>44397</v>
      </c>
      <c r="C757" s="2" t="s">
        <v>4759</v>
      </c>
      <c r="D757" t="s">
        <v>6145</v>
      </c>
      <c r="E757" s="2">
        <v>6</v>
      </c>
      <c r="F757" s="2" t="str">
        <f>_xlfn.XLOOKUP(orders!C757,customers!$A$1:$A$1001,customers!$B$1:$B$1001,"N/A",0)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5">
        <v>44715</v>
      </c>
      <c r="C758" s="2" t="s">
        <v>4765</v>
      </c>
      <c r="D758" t="s">
        <v>6177</v>
      </c>
      <c r="E758" s="2">
        <v>4</v>
      </c>
      <c r="F758" s="2" t="str">
        <f>_xlfn.XLOOKUP(orders!C758,customers!$A$1:$A$1001,customers!$B$1:$B$1001,"N/A",0)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5">
        <v>43977</v>
      </c>
      <c r="C759" s="2" t="s">
        <v>4771</v>
      </c>
      <c r="D759" t="s">
        <v>6158</v>
      </c>
      <c r="E759" s="2">
        <v>3</v>
      </c>
      <c r="F759" s="2" t="str">
        <f>_xlfn.XLOOKUP(orders!C759,customers!$A$1:$A$1001,customers!$B$1:$B$1001,"N/A",0)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5">
        <v>43672</v>
      </c>
      <c r="C760" s="2" t="s">
        <v>4777</v>
      </c>
      <c r="D760" t="s">
        <v>6177</v>
      </c>
      <c r="E760" s="2">
        <v>1</v>
      </c>
      <c r="F760" s="2" t="str">
        <f>_xlfn.XLOOKUP(orders!C760,customers!$A$1:$A$1001,customers!$B$1:$B$1001,"N/A",0)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5">
        <v>44126</v>
      </c>
      <c r="C761" s="2" t="s">
        <v>4782</v>
      </c>
      <c r="D761" t="s">
        <v>6165</v>
      </c>
      <c r="E761" s="2">
        <v>1</v>
      </c>
      <c r="F761" s="2" t="str">
        <f>_xlfn.XLOOKUP(orders!C761,customers!$A$1:$A$1001,customers!$B$1:$B$1001,"N/A",0)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5">
        <v>44189</v>
      </c>
      <c r="C762" s="2" t="s">
        <v>4788</v>
      </c>
      <c r="D762" t="s">
        <v>6176</v>
      </c>
      <c r="E762" s="2">
        <v>5</v>
      </c>
      <c r="F762" s="2" t="str">
        <f>_xlfn.XLOOKUP(orders!C762,customers!$A$1:$A$1001,customers!$B$1:$B$1001,"N/A",0)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5">
        <v>43714</v>
      </c>
      <c r="C763" s="2" t="s">
        <v>4793</v>
      </c>
      <c r="D763" t="s">
        <v>6171</v>
      </c>
      <c r="E763" s="2">
        <v>6</v>
      </c>
      <c r="F763" s="2" t="str">
        <f>_xlfn.XLOOKUP(orders!C763,customers!$A$1:$A$1001,customers!$B$1:$B$1001,"N/A",0)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5">
        <v>43563</v>
      </c>
      <c r="C764" s="2" t="s">
        <v>4798</v>
      </c>
      <c r="D764" t="s">
        <v>6160</v>
      </c>
      <c r="E764" s="2">
        <v>5</v>
      </c>
      <c r="F764" s="2" t="str">
        <f>_xlfn.XLOOKUP(orders!C764,customers!$A$1:$A$1001,customers!$B$1:$B$1001,"N/A",0)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5">
        <v>44587</v>
      </c>
      <c r="C765" s="2" t="s">
        <v>4804</v>
      </c>
      <c r="D765" t="s">
        <v>6180</v>
      </c>
      <c r="E765" s="2">
        <v>3</v>
      </c>
      <c r="F765" s="2" t="str">
        <f>_xlfn.XLOOKUP(orders!C765,customers!$A$1:$A$1001,customers!$B$1:$B$1001,"N/A",0)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5">
        <v>43797</v>
      </c>
      <c r="C766" s="2" t="s">
        <v>4809</v>
      </c>
      <c r="D766" t="s">
        <v>6182</v>
      </c>
      <c r="E766" s="2">
        <v>6</v>
      </c>
      <c r="F766" s="2" t="str">
        <f>_xlfn.XLOOKUP(orders!C766,customers!$A$1:$A$1001,customers!$B$1:$B$1001,"N/A",0)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5">
        <v>43667</v>
      </c>
      <c r="C767" s="2" t="s">
        <v>4815</v>
      </c>
      <c r="D767" t="s">
        <v>6138</v>
      </c>
      <c r="E767" s="2">
        <v>6</v>
      </c>
      <c r="F767" s="2" t="str">
        <f>_xlfn.XLOOKUP(orders!C767,customers!$A$1:$A$1001,customers!$B$1:$B$1001,"N/A",0)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5">
        <v>43667</v>
      </c>
      <c r="C768" s="2" t="s">
        <v>4815</v>
      </c>
      <c r="D768" t="s">
        <v>6180</v>
      </c>
      <c r="E768" s="2">
        <v>2</v>
      </c>
      <c r="F768" s="2" t="str">
        <f>_xlfn.XLOOKUP(orders!C768,customers!$A$1:$A$1001,customers!$B$1:$B$1001,"N/A",0)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5">
        <v>44267</v>
      </c>
      <c r="C769" s="2" t="s">
        <v>4759</v>
      </c>
      <c r="D769" t="s">
        <v>6182</v>
      </c>
      <c r="E769" s="2">
        <v>3</v>
      </c>
      <c r="F769" s="2" t="str">
        <f>_xlfn.XLOOKUP(orders!C769,customers!$A$1:$A$1001,customers!$B$1:$B$1001,"N/A",0)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5">
        <v>44562</v>
      </c>
      <c r="C770" s="2" t="s">
        <v>4759</v>
      </c>
      <c r="D770" t="s">
        <v>6179</v>
      </c>
      <c r="E770" s="2">
        <v>2</v>
      </c>
      <c r="F770" s="2" t="str">
        <f>_xlfn.XLOOKUP(orders!C770,customers!$A$1:$A$1001,customers!$B$1:$B$1001,"N/A",0)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5">
        <v>43912</v>
      </c>
      <c r="C771" s="2" t="s">
        <v>4837</v>
      </c>
      <c r="D771" t="s">
        <v>6151</v>
      </c>
      <c r="E771" s="2">
        <v>6</v>
      </c>
      <c r="F771" s="2" t="str">
        <f>_xlfn.XLOOKUP(orders!C771,customers!$A$1:$A$1001,customers!$B$1:$B$1001,"N/A",0)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E771*L771</f>
        <v>137.31</v>
      </c>
      <c r="N771" t="str">
        <f t="shared" ref="N771:N834" si="37">IF(I771="Rob","Robusta",IF(I771="Exc","Excelsa",IF(I771="Ara","Arabica",IF(I771="Lib","Liberica",""))))</f>
        <v>Robusta</v>
      </c>
      <c r="O771" t="str">
        <f t="shared" ref="O771:O834" si="38">IF(J771="L","Light",IF(J771="M","Medium",IF(J771="D","Dark","")))</f>
        <v>Medium</v>
      </c>
      <c r="P771" t="str">
        <f>_xlfn.XLOOKUP(Orders[[#This Row],[Customer ID]],customers!$A$1:$A$1001,customers!$I$1:$I$1001,,0)</f>
        <v>No</v>
      </c>
    </row>
    <row r="772" spans="1:16" x14ac:dyDescent="0.3">
      <c r="A772" s="2" t="s">
        <v>4842</v>
      </c>
      <c r="B772" s="5">
        <v>44092</v>
      </c>
      <c r="C772" s="2" t="s">
        <v>4843</v>
      </c>
      <c r="D772" t="s">
        <v>6147</v>
      </c>
      <c r="E772" s="2">
        <v>1</v>
      </c>
      <c r="F772" s="2" t="str">
        <f>_xlfn.XLOOKUP(orders!C772,customers!$A$1:$A$1001,customers!$B$1:$B$1001,"N/A",0)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5">
        <v>43468</v>
      </c>
      <c r="C773" s="2" t="s">
        <v>4848</v>
      </c>
      <c r="D773" t="s">
        <v>6173</v>
      </c>
      <c r="E773" s="2">
        <v>3</v>
      </c>
      <c r="F773" s="2" t="str">
        <f>_xlfn.XLOOKUP(orders!C773,customers!$A$1:$A$1001,customers!$B$1:$B$1001,"N/A",0)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5">
        <v>44468</v>
      </c>
      <c r="C774" s="2" t="s">
        <v>4854</v>
      </c>
      <c r="D774" t="s">
        <v>6141</v>
      </c>
      <c r="E774" s="2">
        <v>6</v>
      </c>
      <c r="F774" s="2" t="str">
        <f>_xlfn.XLOOKUP(orders!C774,customers!$A$1:$A$1001,customers!$B$1:$B$1001,"N/A",0)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5">
        <v>44488</v>
      </c>
      <c r="C775" s="2" t="s">
        <v>4859</v>
      </c>
      <c r="D775" t="s">
        <v>6159</v>
      </c>
      <c r="E775" s="2">
        <v>2</v>
      </c>
      <c r="F775" s="2" t="str">
        <f>_xlfn.XLOOKUP(orders!C775,customers!$A$1:$A$1001,customers!$B$1:$B$1001,"N/A",0)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5">
        <v>44756</v>
      </c>
      <c r="C776" s="2" t="s">
        <v>4865</v>
      </c>
      <c r="D776" t="s">
        <v>6138</v>
      </c>
      <c r="E776" s="2">
        <v>2</v>
      </c>
      <c r="F776" s="2" t="str">
        <f>_xlfn.XLOOKUP(orders!C776,customers!$A$1:$A$1001,customers!$B$1:$B$1001,"N/A",0)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5">
        <v>44396</v>
      </c>
      <c r="C777" s="2" t="s">
        <v>4870</v>
      </c>
      <c r="D777" t="s">
        <v>6176</v>
      </c>
      <c r="E777" s="2">
        <v>2</v>
      </c>
      <c r="F777" s="2" t="str">
        <f>_xlfn.XLOOKUP(orders!C777,customers!$A$1:$A$1001,customers!$B$1:$B$1001,"N/A",0)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5">
        <v>44540</v>
      </c>
      <c r="C778" s="2" t="s">
        <v>4876</v>
      </c>
      <c r="D778" t="s">
        <v>6157</v>
      </c>
      <c r="E778" s="2">
        <v>3</v>
      </c>
      <c r="F778" s="2" t="str">
        <f>_xlfn.XLOOKUP(orders!C778,customers!$A$1:$A$1001,customers!$B$1:$B$1001,"N/A",0)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5">
        <v>43541</v>
      </c>
      <c r="C779" s="2" t="s">
        <v>4882</v>
      </c>
      <c r="D779" t="s">
        <v>6182</v>
      </c>
      <c r="E779" s="2">
        <v>2</v>
      </c>
      <c r="F779" s="2" t="str">
        <f>_xlfn.XLOOKUP(orders!C779,customers!$A$1:$A$1001,customers!$B$1:$B$1001,"N/A",0)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5">
        <v>43889</v>
      </c>
      <c r="C780" s="2" t="s">
        <v>4933</v>
      </c>
      <c r="D780" t="s">
        <v>6161</v>
      </c>
      <c r="E780" s="2">
        <v>2</v>
      </c>
      <c r="F780" s="2" t="str">
        <f>_xlfn.XLOOKUP(orders!C780,customers!$A$1:$A$1001,customers!$B$1:$B$1001,"N/A",0)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5">
        <v>43985</v>
      </c>
      <c r="C781" s="2" t="s">
        <v>4893</v>
      </c>
      <c r="D781" t="s">
        <v>6143</v>
      </c>
      <c r="E781" s="2">
        <v>6</v>
      </c>
      <c r="F781" s="2" t="str">
        <f>_xlfn.XLOOKUP(orders!C781,customers!$A$1:$A$1001,customers!$B$1:$B$1001,"N/A",0)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5">
        <v>43883</v>
      </c>
      <c r="C782" s="2" t="s">
        <v>4899</v>
      </c>
      <c r="D782" t="s">
        <v>6141</v>
      </c>
      <c r="E782" s="2">
        <v>3</v>
      </c>
      <c r="F782" s="2" t="str">
        <f>_xlfn.XLOOKUP(orders!C782,customers!$A$1:$A$1001,customers!$B$1:$B$1001,"N/A",0)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5">
        <v>43778</v>
      </c>
      <c r="C783" s="2" t="s">
        <v>4904</v>
      </c>
      <c r="D783" t="s">
        <v>6164</v>
      </c>
      <c r="E783" s="2">
        <v>4</v>
      </c>
      <c r="F783" s="2" t="str">
        <f>_xlfn.XLOOKUP(orders!C783,customers!$A$1:$A$1001,customers!$B$1:$B$1001,"N/A",0)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5">
        <v>43897</v>
      </c>
      <c r="C784" s="2" t="s">
        <v>4910</v>
      </c>
      <c r="D784" t="s">
        <v>6184</v>
      </c>
      <c r="E784" s="2">
        <v>6</v>
      </c>
      <c r="F784" s="2" t="str">
        <f>_xlfn.XLOOKUP(orders!C784,customers!$A$1:$A$1001,customers!$B$1:$B$1001,"N/A",0)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5">
        <v>44312</v>
      </c>
      <c r="C785" s="2" t="s">
        <v>4916</v>
      </c>
      <c r="D785" t="s">
        <v>6160</v>
      </c>
      <c r="E785" s="2">
        <v>5</v>
      </c>
      <c r="F785" s="2" t="str">
        <f>_xlfn.XLOOKUP(orders!C785,customers!$A$1:$A$1001,customers!$B$1:$B$1001,"N/A",0)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5">
        <v>44511</v>
      </c>
      <c r="C786" s="2" t="s">
        <v>4922</v>
      </c>
      <c r="D786" t="s">
        <v>6170</v>
      </c>
      <c r="E786" s="2">
        <v>2</v>
      </c>
      <c r="F786" s="2" t="str">
        <f>_xlfn.XLOOKUP(orders!C786,customers!$A$1:$A$1001,customers!$B$1:$B$1001,"N/A",0)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5">
        <v>44362</v>
      </c>
      <c r="C787" s="2" t="s">
        <v>4927</v>
      </c>
      <c r="D787" t="s">
        <v>6168</v>
      </c>
      <c r="E787" s="2">
        <v>1</v>
      </c>
      <c r="F787" s="2" t="str">
        <f>_xlfn.XLOOKUP(orders!C787,customers!$A$1:$A$1001,customers!$B$1:$B$1001,"N/A",0)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5">
        <v>43888</v>
      </c>
      <c r="C788" s="2" t="s">
        <v>4933</v>
      </c>
      <c r="D788" t="s">
        <v>6185</v>
      </c>
      <c r="E788" s="2">
        <v>1</v>
      </c>
      <c r="F788" s="2" t="str">
        <f>_xlfn.XLOOKUP(orders!C788,customers!$A$1:$A$1001,customers!$B$1:$B$1001,"N/A",0)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5">
        <v>44305</v>
      </c>
      <c r="C789" s="2" t="s">
        <v>4939</v>
      </c>
      <c r="D789" t="s">
        <v>6141</v>
      </c>
      <c r="E789" s="2">
        <v>6</v>
      </c>
      <c r="F789" s="2" t="str">
        <f>_xlfn.XLOOKUP(orders!C789,customers!$A$1:$A$1001,customers!$B$1:$B$1001,"N/A",0)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5">
        <v>44771</v>
      </c>
      <c r="C790" s="2" t="s">
        <v>4944</v>
      </c>
      <c r="D790" t="s">
        <v>6151</v>
      </c>
      <c r="E790" s="2">
        <v>2</v>
      </c>
      <c r="F790" s="2" t="str">
        <f>_xlfn.XLOOKUP(orders!C790,customers!$A$1:$A$1001,customers!$B$1:$B$1001,"N/A",0)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5">
        <v>43485</v>
      </c>
      <c r="C791" s="2" t="s">
        <v>4950</v>
      </c>
      <c r="D791" t="s">
        <v>6140</v>
      </c>
      <c r="E791" s="2">
        <v>6</v>
      </c>
      <c r="F791" s="2" t="str">
        <f>_xlfn.XLOOKUP(orders!C791,customers!$A$1:$A$1001,customers!$B$1:$B$1001,"N/A",0)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5">
        <v>44613</v>
      </c>
      <c r="C792" s="2" t="s">
        <v>4956</v>
      </c>
      <c r="D792" t="s">
        <v>6180</v>
      </c>
      <c r="E792" s="2">
        <v>3</v>
      </c>
      <c r="F792" s="2" t="str">
        <f>_xlfn.XLOOKUP(orders!C792,customers!$A$1:$A$1001,customers!$B$1:$B$1001,"N/A",0)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5">
        <v>43954</v>
      </c>
      <c r="C793" s="2" t="s">
        <v>4962</v>
      </c>
      <c r="D793" t="s">
        <v>6145</v>
      </c>
      <c r="E793" s="2">
        <v>5</v>
      </c>
      <c r="F793" s="2" t="str">
        <f>_xlfn.XLOOKUP(orders!C793,customers!$A$1:$A$1001,customers!$B$1:$B$1001,"N/A",0)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5">
        <v>43545</v>
      </c>
      <c r="C794" s="2" t="s">
        <v>4968</v>
      </c>
      <c r="D794" t="s">
        <v>6160</v>
      </c>
      <c r="E794" s="2">
        <v>6</v>
      </c>
      <c r="F794" s="2" t="str">
        <f>_xlfn.XLOOKUP(orders!C794,customers!$A$1:$A$1001,customers!$B$1:$B$1001,"N/A",0)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5">
        <v>43629</v>
      </c>
      <c r="C795" s="2" t="s">
        <v>4974</v>
      </c>
      <c r="D795" t="s">
        <v>6178</v>
      </c>
      <c r="E795" s="2">
        <v>5</v>
      </c>
      <c r="F795" s="2" t="str">
        <f>_xlfn.XLOOKUP(orders!C795,customers!$A$1:$A$1001,customers!$B$1:$B$1001,"N/A",0)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5">
        <v>43987</v>
      </c>
      <c r="C796" s="2" t="s">
        <v>4980</v>
      </c>
      <c r="D796" t="s">
        <v>6182</v>
      </c>
      <c r="E796" s="2">
        <v>5</v>
      </c>
      <c r="F796" s="2" t="str">
        <f>_xlfn.XLOOKUP(orders!C796,customers!$A$1:$A$1001,customers!$B$1:$B$1001,"N/A",0)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5">
        <v>43540</v>
      </c>
      <c r="C797" s="2" t="s">
        <v>4986</v>
      </c>
      <c r="D797" t="s">
        <v>6173</v>
      </c>
      <c r="E797" s="2">
        <v>4</v>
      </c>
      <c r="F797" s="2" t="str">
        <f>_xlfn.XLOOKUP(orders!C797,customers!$A$1:$A$1001,customers!$B$1:$B$1001,"N/A",0)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5">
        <v>44533</v>
      </c>
      <c r="C798" s="2" t="s">
        <v>4992</v>
      </c>
      <c r="D798" t="s">
        <v>6161</v>
      </c>
      <c r="E798" s="2">
        <v>1</v>
      </c>
      <c r="F798" s="2" t="str">
        <f>_xlfn.XLOOKUP(orders!C798,customers!$A$1:$A$1001,customers!$B$1:$B$1001,"N/A",0)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5">
        <v>44751</v>
      </c>
      <c r="C799" s="2" t="s">
        <v>4997</v>
      </c>
      <c r="D799" t="s">
        <v>6180</v>
      </c>
      <c r="E799" s="2">
        <v>4</v>
      </c>
      <c r="F799" s="2" t="str">
        <f>_xlfn.XLOOKUP(orders!C799,customers!$A$1:$A$1001,customers!$B$1:$B$1001,"N/A",0)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5">
        <v>43950</v>
      </c>
      <c r="C800" s="2" t="s">
        <v>5003</v>
      </c>
      <c r="D800" t="s">
        <v>6163</v>
      </c>
      <c r="E800" s="2">
        <v>3</v>
      </c>
      <c r="F800" s="2" t="str">
        <f>_xlfn.XLOOKUP(orders!C800,customers!$A$1:$A$1001,customers!$B$1:$B$1001,"N/A",0)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5">
        <v>44588</v>
      </c>
      <c r="C801" s="2" t="s">
        <v>5009</v>
      </c>
      <c r="D801" t="s">
        <v>6183</v>
      </c>
      <c r="E801" s="2">
        <v>3</v>
      </c>
      <c r="F801" s="2" t="str">
        <f>_xlfn.XLOOKUP(orders!C801,customers!$A$1:$A$1001,customers!$B$1:$B$1001,"N/A",0)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5">
        <v>44240</v>
      </c>
      <c r="C802" s="2" t="s">
        <v>5013</v>
      </c>
      <c r="D802" t="s">
        <v>6163</v>
      </c>
      <c r="E802" s="2">
        <v>6</v>
      </c>
      <c r="F802" s="2" t="str">
        <f>_xlfn.XLOOKUP(orders!C802,customers!$A$1:$A$1001,customers!$B$1:$B$1001,"N/A",0)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5">
        <v>44025</v>
      </c>
      <c r="C803" s="2" t="s">
        <v>5019</v>
      </c>
      <c r="D803" t="s">
        <v>6149</v>
      </c>
      <c r="E803" s="2">
        <v>2</v>
      </c>
      <c r="F803" s="2" t="str">
        <f>_xlfn.XLOOKUP(orders!C803,customers!$A$1:$A$1001,customers!$B$1:$B$1001,"N/A",0)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5">
        <v>43902</v>
      </c>
      <c r="C804" s="2" t="s">
        <v>5025</v>
      </c>
      <c r="D804" t="s">
        <v>6163</v>
      </c>
      <c r="E804" s="2">
        <v>4</v>
      </c>
      <c r="F804" s="2" t="str">
        <f>_xlfn.XLOOKUP(orders!C804,customers!$A$1:$A$1001,customers!$B$1:$B$1001,"N/A",0)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5">
        <v>43955</v>
      </c>
      <c r="C805" s="2" t="s">
        <v>5031</v>
      </c>
      <c r="D805" t="s">
        <v>6166</v>
      </c>
      <c r="E805" s="2">
        <v>4</v>
      </c>
      <c r="F805" s="2" t="str">
        <f>_xlfn.XLOOKUP(orders!C805,customers!$A$1:$A$1001,customers!$B$1:$B$1001,"N/A",0)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5">
        <v>44289</v>
      </c>
      <c r="C806" s="2" t="s">
        <v>5036</v>
      </c>
      <c r="D806" t="s">
        <v>6179</v>
      </c>
      <c r="E806" s="2">
        <v>2</v>
      </c>
      <c r="F806" s="2" t="str">
        <f>_xlfn.XLOOKUP(orders!C806,customers!$A$1:$A$1001,customers!$B$1:$B$1001,"N/A",0)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5">
        <v>44713</v>
      </c>
      <c r="C807" s="2" t="s">
        <v>5041</v>
      </c>
      <c r="D807" t="s">
        <v>6146</v>
      </c>
      <c r="E807" s="2">
        <v>1</v>
      </c>
      <c r="F807" s="2" t="str">
        <f>_xlfn.XLOOKUP(orders!C807,customers!$A$1:$A$1001,customers!$B$1:$B$1001,"N/A",0)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5">
        <v>44241</v>
      </c>
      <c r="C808" s="2" t="s">
        <v>5047</v>
      </c>
      <c r="D808" t="s">
        <v>6150</v>
      </c>
      <c r="E808" s="2">
        <v>2</v>
      </c>
      <c r="F808" s="2" t="str">
        <f>_xlfn.XLOOKUP(orders!C808,customers!$A$1:$A$1001,customers!$B$1:$B$1001,"N/A",0)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5">
        <v>44543</v>
      </c>
      <c r="C809" s="2" t="s">
        <v>5051</v>
      </c>
      <c r="D809" t="s">
        <v>6169</v>
      </c>
      <c r="E809" s="2">
        <v>3</v>
      </c>
      <c r="F809" s="2" t="str">
        <f>_xlfn.XLOOKUP(orders!C809,customers!$A$1:$A$1001,customers!$B$1:$B$1001,"N/A",0)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5">
        <v>43868</v>
      </c>
      <c r="C810" s="2" t="s">
        <v>5113</v>
      </c>
      <c r="D810" t="s">
        <v>6142</v>
      </c>
      <c r="E810" s="2">
        <v>5</v>
      </c>
      <c r="F810" s="2" t="str">
        <f>_xlfn.XLOOKUP(orders!C810,customers!$A$1:$A$1001,customers!$B$1:$B$1001,"N/A",0)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5">
        <v>44235</v>
      </c>
      <c r="C811" s="2" t="s">
        <v>5063</v>
      </c>
      <c r="D811" t="s">
        <v>6163</v>
      </c>
      <c r="E811" s="2">
        <v>3</v>
      </c>
      <c r="F811" s="2" t="str">
        <f>_xlfn.XLOOKUP(orders!C811,customers!$A$1:$A$1001,customers!$B$1:$B$1001,"N/A",0)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5">
        <v>44054</v>
      </c>
      <c r="C812" s="2" t="s">
        <v>5068</v>
      </c>
      <c r="D812" t="s">
        <v>6161</v>
      </c>
      <c r="E812" s="2">
        <v>3</v>
      </c>
      <c r="F812" s="2" t="str">
        <f>_xlfn.XLOOKUP(orders!C812,customers!$A$1:$A$1001,customers!$B$1:$B$1001,"N/A",0)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5">
        <v>44114</v>
      </c>
      <c r="C813" s="2" t="s">
        <v>5074</v>
      </c>
      <c r="D813" t="s">
        <v>6155</v>
      </c>
      <c r="E813" s="2">
        <v>6</v>
      </c>
      <c r="F813" s="2" t="str">
        <f>_xlfn.XLOOKUP(orders!C813,customers!$A$1:$A$1001,customers!$B$1:$B$1001,"N/A",0)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5">
        <v>44114</v>
      </c>
      <c r="C814" s="2" t="s">
        <v>5074</v>
      </c>
      <c r="D814" t="s">
        <v>6165</v>
      </c>
      <c r="E814" s="2">
        <v>6</v>
      </c>
      <c r="F814" s="2" t="str">
        <f>_xlfn.XLOOKUP(orders!C814,customers!$A$1:$A$1001,customers!$B$1:$B$1001,"N/A",0)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5">
        <v>44173</v>
      </c>
      <c r="C815" s="2" t="s">
        <v>5085</v>
      </c>
      <c r="D815" t="s">
        <v>6166</v>
      </c>
      <c r="E815" s="2">
        <v>1</v>
      </c>
      <c r="F815" s="2" t="str">
        <f>_xlfn.XLOOKUP(orders!C815,customers!$A$1:$A$1001,customers!$B$1:$B$1001,"N/A",0)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5">
        <v>43573</v>
      </c>
      <c r="C816" s="2" t="s">
        <v>5091</v>
      </c>
      <c r="D816" t="s">
        <v>6184</v>
      </c>
      <c r="E816" s="2">
        <v>2</v>
      </c>
      <c r="F816" s="2" t="str">
        <f>_xlfn.XLOOKUP(orders!C816,customers!$A$1:$A$1001,customers!$B$1:$B$1001,"N/A",0)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5">
        <v>44200</v>
      </c>
      <c r="C817" s="2" t="s">
        <v>5097</v>
      </c>
      <c r="D817" t="s">
        <v>6146</v>
      </c>
      <c r="E817" s="2">
        <v>6</v>
      </c>
      <c r="F817" s="2" t="str">
        <f>_xlfn.XLOOKUP(orders!C817,customers!$A$1:$A$1001,customers!$B$1:$B$1001,"N/A",0)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5">
        <v>43534</v>
      </c>
      <c r="C818" s="2" t="s">
        <v>5103</v>
      </c>
      <c r="D818" t="s">
        <v>6161</v>
      </c>
      <c r="E818" s="2">
        <v>4</v>
      </c>
      <c r="F818" s="2" t="str">
        <f>_xlfn.XLOOKUP(orders!C818,customers!$A$1:$A$1001,customers!$B$1:$B$1001,"N/A",0)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5">
        <v>43798</v>
      </c>
      <c r="C819" s="2" t="s">
        <v>5108</v>
      </c>
      <c r="D819" t="s">
        <v>6169</v>
      </c>
      <c r="E819" s="2">
        <v>2</v>
      </c>
      <c r="F819" s="2" t="str">
        <f>_xlfn.XLOOKUP(orders!C819,customers!$A$1:$A$1001,customers!$B$1:$B$1001,"N/A",0)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5">
        <v>44761</v>
      </c>
      <c r="C820" s="2" t="s">
        <v>5113</v>
      </c>
      <c r="D820" t="s">
        <v>6170</v>
      </c>
      <c r="E820" s="2">
        <v>5</v>
      </c>
      <c r="F820" s="2" t="str">
        <f>_xlfn.XLOOKUP(orders!C820,customers!$A$1:$A$1001,customers!$B$1:$B$1001,"N/A",0)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5">
        <v>44008</v>
      </c>
      <c r="C821" s="2" t="s">
        <v>5118</v>
      </c>
      <c r="D821" t="s">
        <v>6145</v>
      </c>
      <c r="E821" s="2">
        <v>1</v>
      </c>
      <c r="F821" s="2" t="str">
        <f>_xlfn.XLOOKUP(orders!C821,customers!$A$1:$A$1001,customers!$B$1:$B$1001,"N/A",0)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5">
        <v>43510</v>
      </c>
      <c r="C822" s="2" t="s">
        <v>5124</v>
      </c>
      <c r="D822" t="s">
        <v>6141</v>
      </c>
      <c r="E822" s="2">
        <v>4</v>
      </c>
      <c r="F822" s="2" t="str">
        <f>_xlfn.XLOOKUP(orders!C822,customers!$A$1:$A$1001,customers!$B$1:$B$1001,"N/A",0)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5">
        <v>44144</v>
      </c>
      <c r="C823" s="2" t="s">
        <v>5130</v>
      </c>
      <c r="D823" t="s">
        <v>6172</v>
      </c>
      <c r="E823" s="2">
        <v>5</v>
      </c>
      <c r="F823" s="2" t="str">
        <f>_xlfn.XLOOKUP(orders!C823,customers!$A$1:$A$1001,customers!$B$1:$B$1001,"N/A",0)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5">
        <v>43585</v>
      </c>
      <c r="C824" s="2" t="s">
        <v>5136</v>
      </c>
      <c r="D824" t="s">
        <v>6148</v>
      </c>
      <c r="E824" s="2">
        <v>4</v>
      </c>
      <c r="F824" s="2" t="str">
        <f>_xlfn.XLOOKUP(orders!C824,customers!$A$1:$A$1001,customers!$B$1:$B$1001,"N/A",0)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5">
        <v>44134</v>
      </c>
      <c r="C825" s="2" t="s">
        <v>5142</v>
      </c>
      <c r="D825" t="s">
        <v>6170</v>
      </c>
      <c r="E825" s="2">
        <v>3</v>
      </c>
      <c r="F825" s="2" t="str">
        <f>_xlfn.XLOOKUP(orders!C825,customers!$A$1:$A$1001,customers!$B$1:$B$1001,"N/A",0)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5">
        <v>43781</v>
      </c>
      <c r="C826" s="2" t="s">
        <v>5148</v>
      </c>
      <c r="D826" t="s">
        <v>6152</v>
      </c>
      <c r="E826" s="2">
        <v>5</v>
      </c>
      <c r="F826" s="2" t="str">
        <f>_xlfn.XLOOKUP(orders!C826,customers!$A$1:$A$1001,customers!$B$1:$B$1001,"N/A",0)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5">
        <v>44603</v>
      </c>
      <c r="C827" s="2" t="s">
        <v>5188</v>
      </c>
      <c r="D827" t="s">
        <v>6147</v>
      </c>
      <c r="E827" s="2">
        <v>3</v>
      </c>
      <c r="F827" s="2" t="str">
        <f>_xlfn.XLOOKUP(orders!C827,customers!$A$1:$A$1001,customers!$B$1:$B$1001,"N/A",0)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5">
        <v>44283</v>
      </c>
      <c r="C828" s="2" t="s">
        <v>5159</v>
      </c>
      <c r="D828" t="s">
        <v>6139</v>
      </c>
      <c r="E828" s="2">
        <v>5</v>
      </c>
      <c r="F828" s="2" t="str">
        <f>_xlfn.XLOOKUP(orders!C828,customers!$A$1:$A$1001,customers!$B$1:$B$1001,"N/A",0)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5">
        <v>44540</v>
      </c>
      <c r="C829" s="2" t="s">
        <v>5165</v>
      </c>
      <c r="D829" t="s">
        <v>6156</v>
      </c>
      <c r="E829" s="2">
        <v>5</v>
      </c>
      <c r="F829" s="2" t="str">
        <f>_xlfn.XLOOKUP(orders!C829,customers!$A$1:$A$1001,customers!$B$1:$B$1001,"N/A",0)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5">
        <v>44505</v>
      </c>
      <c r="C830" s="2" t="s">
        <v>5171</v>
      </c>
      <c r="D830" t="s">
        <v>6168</v>
      </c>
      <c r="E830" s="2">
        <v>6</v>
      </c>
      <c r="F830" s="2" t="str">
        <f>_xlfn.XLOOKUP(orders!C830,customers!$A$1:$A$1001,customers!$B$1:$B$1001,"N/A",0)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5">
        <v>43890</v>
      </c>
      <c r="C831" s="2" t="s">
        <v>5177</v>
      </c>
      <c r="D831" t="s">
        <v>6154</v>
      </c>
      <c r="E831" s="2">
        <v>1</v>
      </c>
      <c r="F831" s="2" t="str">
        <f>_xlfn.XLOOKUP(orders!C831,customers!$A$1:$A$1001,customers!$B$1:$B$1001,"N/A",0)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5">
        <v>44414</v>
      </c>
      <c r="C832" s="2" t="s">
        <v>5183</v>
      </c>
      <c r="D832" t="s">
        <v>6141</v>
      </c>
      <c r="E832" s="2">
        <v>2</v>
      </c>
      <c r="F832" s="2" t="str">
        <f>_xlfn.XLOOKUP(orders!C832,customers!$A$1:$A$1001,customers!$B$1:$B$1001,"N/A",0)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5">
        <v>44414</v>
      </c>
      <c r="C833" s="2" t="s">
        <v>5183</v>
      </c>
      <c r="D833" t="s">
        <v>6154</v>
      </c>
      <c r="E833" s="2">
        <v>2</v>
      </c>
      <c r="F833" s="2" t="str">
        <f>_xlfn.XLOOKUP(orders!C833,customers!$A$1:$A$1001,customers!$B$1:$B$1001,"N/A",0)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5">
        <v>44274</v>
      </c>
      <c r="C834" s="2" t="s">
        <v>5194</v>
      </c>
      <c r="D834" t="s">
        <v>6138</v>
      </c>
      <c r="E834" s="2">
        <v>6</v>
      </c>
      <c r="F834" s="2" t="str">
        <f>_xlfn.XLOOKUP(orders!C834,customers!$A$1:$A$1001,customers!$B$1:$B$1001,"N/A",0)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5">
        <v>44302</v>
      </c>
      <c r="C835" s="2" t="s">
        <v>5200</v>
      </c>
      <c r="D835" t="s">
        <v>6149</v>
      </c>
      <c r="E835" s="2">
        <v>4</v>
      </c>
      <c r="F835" s="2" t="str">
        <f>_xlfn.XLOOKUP(orders!C835,customers!$A$1:$A$1001,customers!$B$1:$B$1001,"N/A",0)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E835*L835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ID]],customers!$A$1:$A$1001,customers!$I$1:$I$1001,,0)</f>
        <v>Yes</v>
      </c>
    </row>
    <row r="836" spans="1:16" x14ac:dyDescent="0.3">
      <c r="A836" s="2" t="s">
        <v>5205</v>
      </c>
      <c r="B836" s="5">
        <v>44141</v>
      </c>
      <c r="C836" s="2" t="s">
        <v>5206</v>
      </c>
      <c r="D836" t="s">
        <v>6168</v>
      </c>
      <c r="E836" s="2">
        <v>1</v>
      </c>
      <c r="F836" s="2" t="str">
        <f>_xlfn.XLOOKUP(orders!C836,customers!$A$1:$A$1001,customers!$B$1:$B$1001,"N/A",0)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5">
        <v>44270</v>
      </c>
      <c r="C837" s="2" t="s">
        <v>5212</v>
      </c>
      <c r="D837" t="s">
        <v>6176</v>
      </c>
      <c r="E837" s="2">
        <v>1</v>
      </c>
      <c r="F837" s="2" t="str">
        <f>_xlfn.XLOOKUP(orders!C837,customers!$A$1:$A$1001,customers!$B$1:$B$1001,"N/A",0)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5">
        <v>44486</v>
      </c>
      <c r="C838" s="2" t="s">
        <v>5217</v>
      </c>
      <c r="D838" t="s">
        <v>6154</v>
      </c>
      <c r="E838" s="2">
        <v>4</v>
      </c>
      <c r="F838" s="2" t="str">
        <f>_xlfn.XLOOKUP(orders!C838,customers!$A$1:$A$1001,customers!$B$1:$B$1001,"N/A",0)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5">
        <v>43715</v>
      </c>
      <c r="C839" s="2" t="s">
        <v>5113</v>
      </c>
      <c r="D839" t="s">
        <v>6181</v>
      </c>
      <c r="E839" s="2">
        <v>3</v>
      </c>
      <c r="F839" s="2" t="str">
        <f>_xlfn.XLOOKUP(orders!C839,customers!$A$1:$A$1001,customers!$B$1:$B$1001,"N/A",0)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5">
        <v>44755</v>
      </c>
      <c r="C840" s="2" t="s">
        <v>5229</v>
      </c>
      <c r="D840" t="s">
        <v>6168</v>
      </c>
      <c r="E840" s="2">
        <v>5</v>
      </c>
      <c r="F840" s="2" t="str">
        <f>_xlfn.XLOOKUP(orders!C840,customers!$A$1:$A$1001,customers!$B$1:$B$1001,"N/A",0)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5">
        <v>44521</v>
      </c>
      <c r="C841" s="2" t="s">
        <v>5235</v>
      </c>
      <c r="D841" t="s">
        <v>6139</v>
      </c>
      <c r="E841" s="2">
        <v>5</v>
      </c>
      <c r="F841" s="2" t="str">
        <f>_xlfn.XLOOKUP(orders!C841,customers!$A$1:$A$1001,customers!$B$1:$B$1001,"N/A",0)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5">
        <v>44574</v>
      </c>
      <c r="C842" s="2" t="s">
        <v>5241</v>
      </c>
      <c r="D842" t="s">
        <v>6173</v>
      </c>
      <c r="E842" s="2">
        <v>4</v>
      </c>
      <c r="F842" s="2" t="str">
        <f>_xlfn.XLOOKUP(orders!C842,customers!$A$1:$A$1001,customers!$B$1:$B$1001,"N/A",0)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5">
        <v>44755</v>
      </c>
      <c r="C843" s="2" t="s">
        <v>5247</v>
      </c>
      <c r="D843" t="s">
        <v>6159</v>
      </c>
      <c r="E843" s="2">
        <v>1</v>
      </c>
      <c r="F843" s="2" t="str">
        <f>_xlfn.XLOOKUP(orders!C843,customers!$A$1:$A$1001,customers!$B$1:$B$1001,"N/A",0)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5">
        <v>44502</v>
      </c>
      <c r="C844" s="2" t="s">
        <v>5188</v>
      </c>
      <c r="D844" t="s">
        <v>6156</v>
      </c>
      <c r="E844" s="2">
        <v>2</v>
      </c>
      <c r="F844" s="2" t="str">
        <f>_xlfn.XLOOKUP(orders!C844,customers!$A$1:$A$1001,customers!$B$1:$B$1001,"N/A",0)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5">
        <v>44387</v>
      </c>
      <c r="C845" s="2" t="s">
        <v>5257</v>
      </c>
      <c r="D845" t="s">
        <v>6156</v>
      </c>
      <c r="E845" s="2">
        <v>2</v>
      </c>
      <c r="F845" s="2" t="str">
        <f>_xlfn.XLOOKUP(orders!C845,customers!$A$1:$A$1001,customers!$B$1:$B$1001,"N/A",0)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5">
        <v>44476</v>
      </c>
      <c r="C846" s="2" t="s">
        <v>5263</v>
      </c>
      <c r="D846" t="s">
        <v>6158</v>
      </c>
      <c r="E846" s="2">
        <v>6</v>
      </c>
      <c r="F846" s="2" t="str">
        <f>_xlfn.XLOOKUP(orders!C846,customers!$A$1:$A$1001,customers!$B$1:$B$1001,"N/A",0)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5">
        <v>43889</v>
      </c>
      <c r="C847" s="2" t="s">
        <v>5269</v>
      </c>
      <c r="D847" t="s">
        <v>6185</v>
      </c>
      <c r="E847" s="2">
        <v>6</v>
      </c>
      <c r="F847" s="2" t="str">
        <f>_xlfn.XLOOKUP(orders!C847,customers!$A$1:$A$1001,customers!$B$1:$B$1001,"N/A",0)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5">
        <v>44747</v>
      </c>
      <c r="C848" s="2" t="s">
        <v>5274</v>
      </c>
      <c r="D848" t="s">
        <v>6175</v>
      </c>
      <c r="E848" s="2">
        <v>2</v>
      </c>
      <c r="F848" s="2" t="str">
        <f>_xlfn.XLOOKUP(orders!C848,customers!$A$1:$A$1001,customers!$B$1:$B$1001,"N/A",0)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5">
        <v>44460</v>
      </c>
      <c r="C849" s="2" t="s">
        <v>5279</v>
      </c>
      <c r="D849" t="s">
        <v>6154</v>
      </c>
      <c r="E849" s="2">
        <v>3</v>
      </c>
      <c r="F849" s="2" t="str">
        <f>_xlfn.XLOOKUP(orders!C849,customers!$A$1:$A$1001,customers!$B$1:$B$1001,"N/A",0)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5">
        <v>43468</v>
      </c>
      <c r="C850" s="2" t="s">
        <v>5284</v>
      </c>
      <c r="D850" t="s">
        <v>6176</v>
      </c>
      <c r="E850" s="2">
        <v>6</v>
      </c>
      <c r="F850" s="2" t="str">
        <f>_xlfn.XLOOKUP(orders!C850,customers!$A$1:$A$1001,customers!$B$1:$B$1001,"N/A",0)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5">
        <v>44628</v>
      </c>
      <c r="C851" s="2" t="s">
        <v>5289</v>
      </c>
      <c r="D851" t="s">
        <v>6167</v>
      </c>
      <c r="E851" s="2">
        <v>6</v>
      </c>
      <c r="F851" s="2" t="str">
        <f>_xlfn.XLOOKUP(orders!C851,customers!$A$1:$A$1001,customers!$B$1:$B$1001,"N/A",0)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5">
        <v>44628</v>
      </c>
      <c r="C852" s="2" t="s">
        <v>5289</v>
      </c>
      <c r="D852" t="s">
        <v>6152</v>
      </c>
      <c r="E852" s="2">
        <v>2</v>
      </c>
      <c r="F852" s="2" t="str">
        <f>_xlfn.XLOOKUP(orders!C852,customers!$A$1:$A$1001,customers!$B$1:$B$1001,"N/A",0)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5">
        <v>43900</v>
      </c>
      <c r="C853" s="2" t="s">
        <v>5300</v>
      </c>
      <c r="D853" t="s">
        <v>6169</v>
      </c>
      <c r="E853" s="2">
        <v>1</v>
      </c>
      <c r="F853" s="2" t="str">
        <f>_xlfn.XLOOKUP(orders!C853,customers!$A$1:$A$1001,customers!$B$1:$B$1001,"N/A",0)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5">
        <v>44527</v>
      </c>
      <c r="C854" s="2" t="s">
        <v>5306</v>
      </c>
      <c r="D854" t="s">
        <v>6165</v>
      </c>
      <c r="E854" s="2">
        <v>4</v>
      </c>
      <c r="F854" s="2" t="str">
        <f>_xlfn.XLOOKUP(orders!C854,customers!$A$1:$A$1001,customers!$B$1:$B$1001,"N/A",0)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5">
        <v>44259</v>
      </c>
      <c r="C855" s="2" t="s">
        <v>5311</v>
      </c>
      <c r="D855" t="s">
        <v>6147</v>
      </c>
      <c r="E855" s="2">
        <v>2</v>
      </c>
      <c r="F855" s="2" t="str">
        <f>_xlfn.XLOOKUP(orders!C855,customers!$A$1:$A$1001,customers!$B$1:$B$1001,"N/A",0)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5">
        <v>44516</v>
      </c>
      <c r="C856" s="2" t="s">
        <v>5316</v>
      </c>
      <c r="D856" t="s">
        <v>6173</v>
      </c>
      <c r="E856" s="2">
        <v>5</v>
      </c>
      <c r="F856" s="2" t="str">
        <f>_xlfn.XLOOKUP(orders!C856,customers!$A$1:$A$1001,customers!$B$1:$B$1001,"N/A",0)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5">
        <v>43632</v>
      </c>
      <c r="C857" s="2" t="s">
        <v>5322</v>
      </c>
      <c r="D857" t="s">
        <v>6165</v>
      </c>
      <c r="E857" s="2">
        <v>3</v>
      </c>
      <c r="F857" s="2" t="str">
        <f>_xlfn.XLOOKUP(orders!C857,customers!$A$1:$A$1001,customers!$B$1:$B$1001,"N/A",0)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5">
        <v>44031</v>
      </c>
      <c r="C858" s="2" t="s">
        <v>5188</v>
      </c>
      <c r="D858" t="s">
        <v>6159</v>
      </c>
      <c r="E858" s="2">
        <v>2</v>
      </c>
      <c r="F858" s="2" t="str">
        <f>_xlfn.XLOOKUP(orders!C858,customers!$A$1:$A$1001,customers!$B$1:$B$1001,"N/A",0)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5">
        <v>43889</v>
      </c>
      <c r="C859" s="2" t="s">
        <v>5334</v>
      </c>
      <c r="D859" t="s">
        <v>6142</v>
      </c>
      <c r="E859" s="2">
        <v>5</v>
      </c>
      <c r="F859" s="2" t="str">
        <f>_xlfn.XLOOKUP(orders!C859,customers!$A$1:$A$1001,customers!$B$1:$B$1001,"N/A",0)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5">
        <v>43638</v>
      </c>
      <c r="C860" s="2" t="s">
        <v>5340</v>
      </c>
      <c r="D860" t="s">
        <v>6160</v>
      </c>
      <c r="E860" s="2">
        <v>4</v>
      </c>
      <c r="F860" s="2" t="str">
        <f>_xlfn.XLOOKUP(orders!C860,customers!$A$1:$A$1001,customers!$B$1:$B$1001,"N/A",0)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5">
        <v>43716</v>
      </c>
      <c r="C861" s="2" t="s">
        <v>5346</v>
      </c>
      <c r="D861" t="s">
        <v>6182</v>
      </c>
      <c r="E861" s="2">
        <v>6</v>
      </c>
      <c r="F861" s="2" t="str">
        <f>_xlfn.XLOOKUP(orders!C861,customers!$A$1:$A$1001,customers!$B$1:$B$1001,"N/A",0)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5">
        <v>44707</v>
      </c>
      <c r="C862" s="2" t="s">
        <v>5352</v>
      </c>
      <c r="D862" t="s">
        <v>6175</v>
      </c>
      <c r="E862" s="2">
        <v>1</v>
      </c>
      <c r="F862" s="2" t="str">
        <f>_xlfn.XLOOKUP(orders!C862,customers!$A$1:$A$1001,customers!$B$1:$B$1001,"N/A",0)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5">
        <v>43802</v>
      </c>
      <c r="C863" s="2" t="s">
        <v>5357</v>
      </c>
      <c r="D863" t="s">
        <v>6143</v>
      </c>
      <c r="E863" s="2">
        <v>6</v>
      </c>
      <c r="F863" s="2" t="str">
        <f>_xlfn.XLOOKUP(orders!C863,customers!$A$1:$A$1001,customers!$B$1:$B$1001,"N/A",0)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5">
        <v>43725</v>
      </c>
      <c r="C864" s="2" t="s">
        <v>5363</v>
      </c>
      <c r="D864" t="s">
        <v>6138</v>
      </c>
      <c r="E864" s="2">
        <v>1</v>
      </c>
      <c r="F864" s="2" t="str">
        <f>_xlfn.XLOOKUP(orders!C864,customers!$A$1:$A$1001,customers!$B$1:$B$1001,"N/A",0)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5">
        <v>44712</v>
      </c>
      <c r="C865" s="2" t="s">
        <v>5369</v>
      </c>
      <c r="D865" t="s">
        <v>6162</v>
      </c>
      <c r="E865" s="2">
        <v>2</v>
      </c>
      <c r="F865" s="2" t="str">
        <f>_xlfn.XLOOKUP(orders!C865,customers!$A$1:$A$1001,customers!$B$1:$B$1001,"N/A",0)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5">
        <v>43759</v>
      </c>
      <c r="C866" s="2" t="s">
        <v>5375</v>
      </c>
      <c r="D866" t="s">
        <v>6178</v>
      </c>
      <c r="E866" s="2">
        <v>6</v>
      </c>
      <c r="F866" s="2" t="str">
        <f>_xlfn.XLOOKUP(orders!C866,customers!$A$1:$A$1001,customers!$B$1:$B$1001,"N/A",0)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5">
        <v>44675</v>
      </c>
      <c r="C867" s="2" t="s">
        <v>5428</v>
      </c>
      <c r="D867" t="s">
        <v>6157</v>
      </c>
      <c r="E867" s="2">
        <v>1</v>
      </c>
      <c r="F867" s="2" t="str">
        <f>_xlfn.XLOOKUP(orders!C867,customers!$A$1:$A$1001,customers!$B$1:$B$1001,"N/A",0)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5">
        <v>44209</v>
      </c>
      <c r="C868" s="2" t="s">
        <v>5386</v>
      </c>
      <c r="D868" t="s">
        <v>6158</v>
      </c>
      <c r="E868" s="2">
        <v>3</v>
      </c>
      <c r="F868" s="2" t="str">
        <f>_xlfn.XLOOKUP(orders!C868,customers!$A$1:$A$1001,customers!$B$1:$B$1001,"N/A",0)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5">
        <v>44792</v>
      </c>
      <c r="C869" s="2" t="s">
        <v>5392</v>
      </c>
      <c r="D869" t="s">
        <v>6182</v>
      </c>
      <c r="E869" s="2">
        <v>1</v>
      </c>
      <c r="F869" s="2" t="str">
        <f>_xlfn.XLOOKUP(orders!C869,customers!$A$1:$A$1001,customers!$B$1:$B$1001,"N/A",0)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5">
        <v>43526</v>
      </c>
      <c r="C870" s="2" t="s">
        <v>5397</v>
      </c>
      <c r="D870" t="s">
        <v>6139</v>
      </c>
      <c r="E870" s="2">
        <v>5</v>
      </c>
      <c r="F870" s="2" t="str">
        <f>_xlfn.XLOOKUP(orders!C870,customers!$A$1:$A$1001,customers!$B$1:$B$1001,"N/A",0)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5">
        <v>43851</v>
      </c>
      <c r="C871" s="2" t="s">
        <v>5403</v>
      </c>
      <c r="D871" t="s">
        <v>6146</v>
      </c>
      <c r="E871" s="2">
        <v>3</v>
      </c>
      <c r="F871" s="2" t="str">
        <f>_xlfn.XLOOKUP(orders!C871,customers!$A$1:$A$1001,customers!$B$1:$B$1001,"N/A",0)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5">
        <v>44460</v>
      </c>
      <c r="C872" s="2" t="s">
        <v>5408</v>
      </c>
      <c r="D872" t="s">
        <v>6144</v>
      </c>
      <c r="E872" s="2">
        <v>1</v>
      </c>
      <c r="F872" s="2" t="str">
        <f>_xlfn.XLOOKUP(orders!C872,customers!$A$1:$A$1001,customers!$B$1:$B$1001,"N/A",0)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5">
        <v>43707</v>
      </c>
      <c r="C873" s="2" t="s">
        <v>5414</v>
      </c>
      <c r="D873" t="s">
        <v>6171</v>
      </c>
      <c r="E873" s="2">
        <v>2</v>
      </c>
      <c r="F873" s="2" t="str">
        <f>_xlfn.XLOOKUP(orders!C873,customers!$A$1:$A$1001,customers!$B$1:$B$1001,"N/A",0)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5">
        <v>43521</v>
      </c>
      <c r="C874" s="2" t="s">
        <v>5422</v>
      </c>
      <c r="D874" t="s">
        <v>6155</v>
      </c>
      <c r="E874" s="2">
        <v>2</v>
      </c>
      <c r="F874" s="2" t="str">
        <f>_xlfn.XLOOKUP(orders!C874,customers!$A$1:$A$1001,customers!$B$1:$B$1001,"N/A",0)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5">
        <v>43725</v>
      </c>
      <c r="C875" s="2" t="s">
        <v>5428</v>
      </c>
      <c r="D875" t="s">
        <v>6174</v>
      </c>
      <c r="E875" s="2">
        <v>4</v>
      </c>
      <c r="F875" s="2" t="str">
        <f>_xlfn.XLOOKUP(orders!C875,customers!$A$1:$A$1001,customers!$B$1:$B$1001,"N/A",0)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5">
        <v>43680</v>
      </c>
      <c r="C876" s="2" t="s">
        <v>5434</v>
      </c>
      <c r="D876" t="s">
        <v>6140</v>
      </c>
      <c r="E876" s="2">
        <v>2</v>
      </c>
      <c r="F876" s="2" t="str">
        <f>_xlfn.XLOOKUP(orders!C876,customers!$A$1:$A$1001,customers!$B$1:$B$1001,"N/A",0)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5">
        <v>44253</v>
      </c>
      <c r="C877" s="2" t="s">
        <v>5440</v>
      </c>
      <c r="D877" t="s">
        <v>6160</v>
      </c>
      <c r="E877" s="2">
        <v>5</v>
      </c>
      <c r="F877" s="2" t="str">
        <f>_xlfn.XLOOKUP(orders!C877,customers!$A$1:$A$1001,customers!$B$1:$B$1001,"N/A",0)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5">
        <v>44253</v>
      </c>
      <c r="C878" s="2" t="s">
        <v>5440</v>
      </c>
      <c r="D878" t="s">
        <v>6180</v>
      </c>
      <c r="E878" s="2">
        <v>6</v>
      </c>
      <c r="F878" s="2" t="str">
        <f>_xlfn.XLOOKUP(orders!C878,customers!$A$1:$A$1001,customers!$B$1:$B$1001,"N/A",0)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5">
        <v>44411</v>
      </c>
      <c r="C879" s="2" t="s">
        <v>5451</v>
      </c>
      <c r="D879" t="s">
        <v>6161</v>
      </c>
      <c r="E879" s="2">
        <v>3</v>
      </c>
      <c r="F879" s="2" t="str">
        <f>_xlfn.XLOOKUP(orders!C879,customers!$A$1:$A$1001,customers!$B$1:$B$1001,"N/A",0)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5">
        <v>44323</v>
      </c>
      <c r="C880" s="2" t="s">
        <v>5457</v>
      </c>
      <c r="D880" t="s">
        <v>6142</v>
      </c>
      <c r="E880" s="2">
        <v>1</v>
      </c>
      <c r="F880" s="2" t="str">
        <f>_xlfn.XLOOKUP(orders!C880,customers!$A$1:$A$1001,customers!$B$1:$B$1001,"N/A",0)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5">
        <v>43630</v>
      </c>
      <c r="C881" s="2" t="s">
        <v>5462</v>
      </c>
      <c r="D881" t="s">
        <v>6153</v>
      </c>
      <c r="E881" s="2">
        <v>3</v>
      </c>
      <c r="F881" s="2" t="str">
        <f>_xlfn.XLOOKUP(orders!C881,customers!$A$1:$A$1001,customers!$B$1:$B$1001,"N/A",0)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5">
        <v>43790</v>
      </c>
      <c r="C882" s="2" t="s">
        <v>5467</v>
      </c>
      <c r="D882" t="s">
        <v>6178</v>
      </c>
      <c r="E882" s="2">
        <v>2</v>
      </c>
      <c r="F882" s="2" t="str">
        <f>_xlfn.XLOOKUP(orders!C882,customers!$A$1:$A$1001,customers!$B$1:$B$1001,"N/A",0)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5">
        <v>44286</v>
      </c>
      <c r="C883" s="2" t="s">
        <v>5473</v>
      </c>
      <c r="D883" t="s">
        <v>6167</v>
      </c>
      <c r="E883" s="2">
        <v>6</v>
      </c>
      <c r="F883" s="2" t="str">
        <f>_xlfn.XLOOKUP(orders!C883,customers!$A$1:$A$1001,customers!$B$1:$B$1001,"N/A",0)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5">
        <v>43647</v>
      </c>
      <c r="C884" s="2" t="s">
        <v>5526</v>
      </c>
      <c r="D884" t="s">
        <v>6168</v>
      </c>
      <c r="E884" s="2">
        <v>5</v>
      </c>
      <c r="F884" s="2" t="str">
        <f>_xlfn.XLOOKUP(orders!C884,customers!$A$1:$A$1001,customers!$B$1:$B$1001,"N/A",0)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5">
        <v>43956</v>
      </c>
      <c r="C885" s="2" t="s">
        <v>5484</v>
      </c>
      <c r="D885" t="s">
        <v>6175</v>
      </c>
      <c r="E885" s="2">
        <v>3</v>
      </c>
      <c r="F885" s="2" t="str">
        <f>_xlfn.XLOOKUP(orders!C885,customers!$A$1:$A$1001,customers!$B$1:$B$1001,"N/A",0)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5">
        <v>43941</v>
      </c>
      <c r="C886" s="2" t="s">
        <v>5490</v>
      </c>
      <c r="D886" t="s">
        <v>6172</v>
      </c>
      <c r="E886" s="2">
        <v>1</v>
      </c>
      <c r="F886" s="2" t="str">
        <f>_xlfn.XLOOKUP(orders!C886,customers!$A$1:$A$1001,customers!$B$1:$B$1001,"N/A",0)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5">
        <v>43664</v>
      </c>
      <c r="C887" s="2" t="s">
        <v>5496</v>
      </c>
      <c r="D887" t="s">
        <v>6149</v>
      </c>
      <c r="E887" s="2">
        <v>6</v>
      </c>
      <c r="F887" s="2" t="str">
        <f>_xlfn.XLOOKUP(orders!C887,customers!$A$1:$A$1001,customers!$B$1:$B$1001,"N/A",0)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5">
        <v>44518</v>
      </c>
      <c r="C888" s="2" t="s">
        <v>5502</v>
      </c>
      <c r="D888" t="s">
        <v>6160</v>
      </c>
      <c r="E888" s="2">
        <v>2</v>
      </c>
      <c r="F888" s="2" t="str">
        <f>_xlfn.XLOOKUP(orders!C888,customers!$A$1:$A$1001,customers!$B$1:$B$1001,"N/A",0)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5">
        <v>44002</v>
      </c>
      <c r="C889" s="2" t="s">
        <v>5508</v>
      </c>
      <c r="D889" t="s">
        <v>6184</v>
      </c>
      <c r="E889" s="2">
        <v>3</v>
      </c>
      <c r="F889" s="2" t="str">
        <f>_xlfn.XLOOKUP(orders!C889,customers!$A$1:$A$1001,customers!$B$1:$B$1001,"N/A",0)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5">
        <v>44292</v>
      </c>
      <c r="C890" s="2" t="s">
        <v>5514</v>
      </c>
      <c r="D890" t="s">
        <v>6167</v>
      </c>
      <c r="E890" s="2">
        <v>2</v>
      </c>
      <c r="F890" s="2" t="str">
        <f>_xlfn.XLOOKUP(orders!C890,customers!$A$1:$A$1001,customers!$B$1:$B$1001,"N/A",0)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5">
        <v>43633</v>
      </c>
      <c r="C891" s="2" t="s">
        <v>5520</v>
      </c>
      <c r="D891" t="s">
        <v>6163</v>
      </c>
      <c r="E891" s="2">
        <v>1</v>
      </c>
      <c r="F891" s="2" t="str">
        <f>_xlfn.XLOOKUP(orders!C891,customers!$A$1:$A$1001,customers!$B$1:$B$1001,"N/A",0)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5">
        <v>44646</v>
      </c>
      <c r="C892" s="2" t="s">
        <v>5526</v>
      </c>
      <c r="D892" t="s">
        <v>6149</v>
      </c>
      <c r="E892" s="2">
        <v>1</v>
      </c>
      <c r="F892" s="2" t="str">
        <f>_xlfn.XLOOKUP(orders!C892,customers!$A$1:$A$1001,customers!$B$1:$B$1001,"N/A",0)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5">
        <v>44469</v>
      </c>
      <c r="C893" s="2" t="s">
        <v>5532</v>
      </c>
      <c r="D893" t="s">
        <v>6168</v>
      </c>
      <c r="E893" s="2">
        <v>5</v>
      </c>
      <c r="F893" s="2" t="str">
        <f>_xlfn.XLOOKUP(orders!C893,customers!$A$1:$A$1001,customers!$B$1:$B$1001,"N/A",0)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5">
        <v>43635</v>
      </c>
      <c r="C894" s="2" t="s">
        <v>5538</v>
      </c>
      <c r="D894" t="s">
        <v>6156</v>
      </c>
      <c r="E894" s="2">
        <v>5</v>
      </c>
      <c r="F894" s="2" t="str">
        <f>_xlfn.XLOOKUP(orders!C894,customers!$A$1:$A$1001,customers!$B$1:$B$1001,"N/A",0)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5">
        <v>44651</v>
      </c>
      <c r="C895" s="2" t="s">
        <v>5544</v>
      </c>
      <c r="D895" t="s">
        <v>6161</v>
      </c>
      <c r="E895" s="2">
        <v>6</v>
      </c>
      <c r="F895" s="2" t="str">
        <f>_xlfn.XLOOKUP(orders!C895,customers!$A$1:$A$1001,customers!$B$1:$B$1001,"N/A",0)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5">
        <v>44016</v>
      </c>
      <c r="C896" s="2" t="s">
        <v>5549</v>
      </c>
      <c r="D896" t="s">
        <v>6149</v>
      </c>
      <c r="E896" s="2">
        <v>4</v>
      </c>
      <c r="F896" s="2" t="str">
        <f>_xlfn.XLOOKUP(orders!C896,customers!$A$1:$A$1001,customers!$B$1:$B$1001,"N/A",0)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5">
        <v>44521</v>
      </c>
      <c r="C897" s="2" t="s">
        <v>5554</v>
      </c>
      <c r="D897" t="s">
        <v>6166</v>
      </c>
      <c r="E897" s="2">
        <v>5</v>
      </c>
      <c r="F897" s="2" t="str">
        <f>_xlfn.XLOOKUP(orders!C897,customers!$A$1:$A$1001,customers!$B$1:$B$1001,"N/A",0)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5">
        <v>44347</v>
      </c>
      <c r="C898" s="2" t="s">
        <v>5559</v>
      </c>
      <c r="D898" t="s">
        <v>6172</v>
      </c>
      <c r="E898" s="2">
        <v>6</v>
      </c>
      <c r="F898" s="2" t="str">
        <f>_xlfn.XLOOKUP(orders!C898,customers!$A$1:$A$1001,customers!$B$1:$B$1001,"N/A",0)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5">
        <v>43932</v>
      </c>
      <c r="C899" s="2" t="s">
        <v>5565</v>
      </c>
      <c r="D899" t="s">
        <v>6183</v>
      </c>
      <c r="E899" s="2">
        <v>2</v>
      </c>
      <c r="F899" s="2" t="str">
        <f>_xlfn.XLOOKUP(orders!C899,customers!$A$1:$A$1001,customers!$B$1:$B$1001,"N/A",0)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E899*L899</f>
        <v>24.3</v>
      </c>
      <c r="N899" t="str">
        <f t="shared" ref="N899:N962" si="43">IF(I899="Rob","Robusta",IF(I899="Exc","Excelsa",IF(I899="Ara","Arabica",IF(I899="Lib","Liberica",""))))</f>
        <v>Excelsa</v>
      </c>
      <c r="O899" t="str">
        <f t="shared" ref="O899:O962" si="44">IF(J899="L","Light",IF(J899="M","Medium",IF(J899="D","Dark","")))</f>
        <v>Dark</v>
      </c>
      <c r="P899" t="str">
        <f>_xlfn.XLOOKUP(Orders[[#This Row],[Customer ID]],customers!$A$1:$A$1001,customers!$I$1:$I$1001,,0)</f>
        <v>No</v>
      </c>
    </row>
    <row r="900" spans="1:16" x14ac:dyDescent="0.3">
      <c r="A900" s="2" t="s">
        <v>5570</v>
      </c>
      <c r="B900" s="5">
        <v>44089</v>
      </c>
      <c r="C900" s="2" t="s">
        <v>5571</v>
      </c>
      <c r="D900" t="s">
        <v>6173</v>
      </c>
      <c r="E900" s="2">
        <v>5</v>
      </c>
      <c r="F900" s="2" t="str">
        <f>_xlfn.XLOOKUP(orders!C900,customers!$A$1:$A$1001,customers!$B$1:$B$1001,"N/A",0)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5">
        <v>44523</v>
      </c>
      <c r="C901" s="2" t="s">
        <v>5554</v>
      </c>
      <c r="D901" t="s">
        <v>6162</v>
      </c>
      <c r="E901" s="2">
        <v>5</v>
      </c>
      <c r="F901" s="2" t="str">
        <f>_xlfn.XLOOKUP(orders!C901,customers!$A$1:$A$1001,customers!$B$1:$B$1001,"N/A",0)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5">
        <v>44584</v>
      </c>
      <c r="C902" s="2" t="s">
        <v>5581</v>
      </c>
      <c r="D902" t="s">
        <v>6170</v>
      </c>
      <c r="E902" s="2">
        <v>3</v>
      </c>
      <c r="F902" s="2" t="str">
        <f>_xlfn.XLOOKUP(orders!C902,customers!$A$1:$A$1001,customers!$B$1:$B$1001,"N/A",0)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5">
        <v>44223</v>
      </c>
      <c r="C903" s="2" t="s">
        <v>5586</v>
      </c>
      <c r="D903" t="s">
        <v>6178</v>
      </c>
      <c r="E903" s="2">
        <v>1</v>
      </c>
      <c r="F903" s="2" t="str">
        <f>_xlfn.XLOOKUP(orders!C903,customers!$A$1:$A$1001,customers!$B$1:$B$1001,"N/A",0)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5">
        <v>43640</v>
      </c>
      <c r="C904" s="2" t="s">
        <v>5592</v>
      </c>
      <c r="D904" t="s">
        <v>6166</v>
      </c>
      <c r="E904" s="2">
        <v>5</v>
      </c>
      <c r="F904" s="2" t="str">
        <f>_xlfn.XLOOKUP(orders!C904,customers!$A$1:$A$1001,customers!$B$1:$B$1001,"N/A",0)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5">
        <v>43905</v>
      </c>
      <c r="C905" s="2" t="s">
        <v>5598</v>
      </c>
      <c r="D905" t="s">
        <v>6160</v>
      </c>
      <c r="E905" s="2">
        <v>2</v>
      </c>
      <c r="F905" s="2" t="str">
        <f>_xlfn.XLOOKUP(orders!C905,customers!$A$1:$A$1001,customers!$B$1:$B$1001,"N/A",0)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5">
        <v>44463</v>
      </c>
      <c r="C906" s="2" t="s">
        <v>5604</v>
      </c>
      <c r="D906" t="s">
        <v>6182</v>
      </c>
      <c r="E906" s="2">
        <v>5</v>
      </c>
      <c r="F906" s="2" t="str">
        <f>_xlfn.XLOOKUP(orders!C906,customers!$A$1:$A$1001,customers!$B$1:$B$1001,"N/A",0)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5">
        <v>43560</v>
      </c>
      <c r="C907" s="2" t="s">
        <v>5610</v>
      </c>
      <c r="D907" t="s">
        <v>6157</v>
      </c>
      <c r="E907" s="2">
        <v>6</v>
      </c>
      <c r="F907" s="2" t="str">
        <f>_xlfn.XLOOKUP(orders!C907,customers!$A$1:$A$1001,customers!$B$1:$B$1001,"N/A",0)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5">
        <v>44588</v>
      </c>
      <c r="C908" s="2" t="s">
        <v>5615</v>
      </c>
      <c r="D908" t="s">
        <v>6157</v>
      </c>
      <c r="E908" s="2">
        <v>4</v>
      </c>
      <c r="F908" s="2" t="str">
        <f>_xlfn.XLOOKUP(orders!C908,customers!$A$1:$A$1001,customers!$B$1:$B$1001,"N/A",0)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5">
        <v>44449</v>
      </c>
      <c r="C909" s="2" t="s">
        <v>5621</v>
      </c>
      <c r="D909" t="s">
        <v>6143</v>
      </c>
      <c r="E909" s="2">
        <v>3</v>
      </c>
      <c r="F909" s="2" t="str">
        <f>_xlfn.XLOOKUP(orders!C909,customers!$A$1:$A$1001,customers!$B$1:$B$1001,"N/A",0)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5">
        <v>43836</v>
      </c>
      <c r="C910" s="2" t="s">
        <v>5627</v>
      </c>
      <c r="D910" t="s">
        <v>6179</v>
      </c>
      <c r="E910" s="2">
        <v>5</v>
      </c>
      <c r="F910" s="2" t="str">
        <f>_xlfn.XLOOKUP(orders!C910,customers!$A$1:$A$1001,customers!$B$1:$B$1001,"N/A",0)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5">
        <v>44635</v>
      </c>
      <c r="C911" s="2" t="s">
        <v>5633</v>
      </c>
      <c r="D911" t="s">
        <v>6178</v>
      </c>
      <c r="E911" s="2">
        <v>3</v>
      </c>
      <c r="F911" s="2" t="str">
        <f>_xlfn.XLOOKUP(orders!C911,customers!$A$1:$A$1001,customers!$B$1:$B$1001,"N/A",0)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5">
        <v>44447</v>
      </c>
      <c r="C912" s="2" t="s">
        <v>5638</v>
      </c>
      <c r="D912" t="s">
        <v>6168</v>
      </c>
      <c r="E912" s="2">
        <v>4</v>
      </c>
      <c r="F912" s="2" t="str">
        <f>_xlfn.XLOOKUP(orders!C912,customers!$A$1:$A$1001,customers!$B$1:$B$1001,"N/A",0)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5">
        <v>44511</v>
      </c>
      <c r="C913" s="2" t="s">
        <v>5644</v>
      </c>
      <c r="D913" t="s">
        <v>6155</v>
      </c>
      <c r="E913" s="2">
        <v>4</v>
      </c>
      <c r="F913" s="2" t="str">
        <f>_xlfn.XLOOKUP(orders!C913,customers!$A$1:$A$1001,customers!$B$1:$B$1001,"N/A",0)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5">
        <v>43726</v>
      </c>
      <c r="C914" s="2" t="s">
        <v>5650</v>
      </c>
      <c r="D914" t="s">
        <v>6151</v>
      </c>
      <c r="E914" s="2">
        <v>6</v>
      </c>
      <c r="F914" s="2" t="str">
        <f>_xlfn.XLOOKUP(orders!C914,customers!$A$1:$A$1001,customers!$B$1:$B$1001,"N/A",0)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5">
        <v>44406</v>
      </c>
      <c r="C915" s="2" t="s">
        <v>5655</v>
      </c>
      <c r="D915" t="s">
        <v>6157</v>
      </c>
      <c r="E915" s="2">
        <v>1</v>
      </c>
      <c r="F915" s="2" t="str">
        <f>_xlfn.XLOOKUP(orders!C915,customers!$A$1:$A$1001,customers!$B$1:$B$1001,"N/A",0)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5">
        <v>44640</v>
      </c>
      <c r="C916" s="2" t="s">
        <v>5661</v>
      </c>
      <c r="D916" t="s">
        <v>6155</v>
      </c>
      <c r="E916" s="2">
        <v>4</v>
      </c>
      <c r="F916" s="2" t="str">
        <f>_xlfn.XLOOKUP(orders!C916,customers!$A$1:$A$1001,customers!$B$1:$B$1001,"N/A",0)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5">
        <v>43955</v>
      </c>
      <c r="C917" s="2" t="s">
        <v>5667</v>
      </c>
      <c r="D917" t="s">
        <v>6185</v>
      </c>
      <c r="E917" s="2">
        <v>3</v>
      </c>
      <c r="F917" s="2" t="str">
        <f>_xlfn.XLOOKUP(orders!C917,customers!$A$1:$A$1001,customers!$B$1:$B$1001,"N/A",0)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5">
        <v>44291</v>
      </c>
      <c r="C918" s="2" t="s">
        <v>5673</v>
      </c>
      <c r="D918" t="s">
        <v>6153</v>
      </c>
      <c r="E918" s="2">
        <v>1</v>
      </c>
      <c r="F918" s="2" t="str">
        <f>_xlfn.XLOOKUP(orders!C918,customers!$A$1:$A$1001,customers!$B$1:$B$1001,"N/A",0)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5">
        <v>44573</v>
      </c>
      <c r="C919" s="2" t="s">
        <v>5677</v>
      </c>
      <c r="D919" t="s">
        <v>6157</v>
      </c>
      <c r="E919" s="2">
        <v>1</v>
      </c>
      <c r="F919" s="2" t="str">
        <f>_xlfn.XLOOKUP(orders!C919,customers!$A$1:$A$1001,customers!$B$1:$B$1001,"N/A",0)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5">
        <v>44573</v>
      </c>
      <c r="C920" s="2" t="s">
        <v>5677</v>
      </c>
      <c r="D920" t="s">
        <v>6144</v>
      </c>
      <c r="E920" s="2">
        <v>3</v>
      </c>
      <c r="F920" s="2" t="str">
        <f>_xlfn.XLOOKUP(orders!C920,customers!$A$1:$A$1001,customers!$B$1:$B$1001,"N/A",0)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5">
        <v>44181</v>
      </c>
      <c r="C921" s="2" t="s">
        <v>5688</v>
      </c>
      <c r="D921" t="s">
        <v>6163</v>
      </c>
      <c r="E921" s="2">
        <v>5</v>
      </c>
      <c r="F921" s="2" t="str">
        <f>_xlfn.XLOOKUP(orders!C921,customers!$A$1:$A$1001,customers!$B$1:$B$1001,"N/A",0)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5">
        <v>44711</v>
      </c>
      <c r="C922" s="2" t="s">
        <v>5694</v>
      </c>
      <c r="D922" t="s">
        <v>6149</v>
      </c>
      <c r="E922" s="2">
        <v>6</v>
      </c>
      <c r="F922" s="2" t="str">
        <f>_xlfn.XLOOKUP(orders!C922,customers!$A$1:$A$1001,customers!$B$1:$B$1001,"N/A",0)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5">
        <v>44509</v>
      </c>
      <c r="C923" s="2" t="s">
        <v>5700</v>
      </c>
      <c r="D923" t="s">
        <v>6150</v>
      </c>
      <c r="E923" s="2">
        <v>2</v>
      </c>
      <c r="F923" s="2" t="str">
        <f>_xlfn.XLOOKUP(orders!C923,customers!$A$1:$A$1001,customers!$B$1:$B$1001,"N/A",0)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5">
        <v>44659</v>
      </c>
      <c r="C924" s="2" t="s">
        <v>5706</v>
      </c>
      <c r="D924" t="s">
        <v>6155</v>
      </c>
      <c r="E924" s="2">
        <v>6</v>
      </c>
      <c r="F924" s="2" t="str">
        <f>_xlfn.XLOOKUP(orders!C924,customers!$A$1:$A$1001,customers!$B$1:$B$1001,"N/A",0)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5">
        <v>43746</v>
      </c>
      <c r="C925" s="2" t="s">
        <v>5710</v>
      </c>
      <c r="D925" t="s">
        <v>6185</v>
      </c>
      <c r="E925" s="2">
        <v>1</v>
      </c>
      <c r="F925" s="2" t="str">
        <f>_xlfn.XLOOKUP(orders!C925,customers!$A$1:$A$1001,customers!$B$1:$B$1001,"N/A",0)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5">
        <v>44451</v>
      </c>
      <c r="C926" s="2" t="s">
        <v>5716</v>
      </c>
      <c r="D926" t="s">
        <v>6182</v>
      </c>
      <c r="E926" s="2">
        <v>3</v>
      </c>
      <c r="F926" s="2" t="str">
        <f>_xlfn.XLOOKUP(orders!C926,customers!$A$1:$A$1001,customers!$B$1:$B$1001,"N/A",0)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5">
        <v>44770</v>
      </c>
      <c r="C927" s="2" t="s">
        <v>5554</v>
      </c>
      <c r="D927" t="s">
        <v>6157</v>
      </c>
      <c r="E927" s="2">
        <v>3</v>
      </c>
      <c r="F927" s="2" t="str">
        <f>_xlfn.XLOOKUP(orders!C927,customers!$A$1:$A$1001,customers!$B$1:$B$1001,"N/A",0)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5">
        <v>44012</v>
      </c>
      <c r="C928" s="2" t="s">
        <v>5726</v>
      </c>
      <c r="D928" t="s">
        <v>6157</v>
      </c>
      <c r="E928" s="2">
        <v>5</v>
      </c>
      <c r="F928" s="2" t="str">
        <f>_xlfn.XLOOKUP(orders!C928,customers!$A$1:$A$1001,customers!$B$1:$B$1001,"N/A",0)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5">
        <v>43474</v>
      </c>
      <c r="C929" s="2" t="s">
        <v>5732</v>
      </c>
      <c r="D929" t="s">
        <v>6185</v>
      </c>
      <c r="E929" s="2">
        <v>4</v>
      </c>
      <c r="F929" s="2" t="str">
        <f>_xlfn.XLOOKUP(orders!C929,customers!$A$1:$A$1001,customers!$B$1:$B$1001,"N/A",0)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5">
        <v>44754</v>
      </c>
      <c r="C930" s="2" t="s">
        <v>5738</v>
      </c>
      <c r="D930" t="s">
        <v>6166</v>
      </c>
      <c r="E930" s="2">
        <v>2</v>
      </c>
      <c r="F930" s="2" t="str">
        <f>_xlfn.XLOOKUP(orders!C930,customers!$A$1:$A$1001,customers!$B$1:$B$1001,"N/A",0)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5">
        <v>44165</v>
      </c>
      <c r="C931" s="2" t="s">
        <v>5743</v>
      </c>
      <c r="D931" t="s">
        <v>6184</v>
      </c>
      <c r="E931" s="2">
        <v>2</v>
      </c>
      <c r="F931" s="2" t="str">
        <f>_xlfn.XLOOKUP(orders!C931,customers!$A$1:$A$1001,customers!$B$1:$B$1001,"N/A",0)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5">
        <v>43546</v>
      </c>
      <c r="C932" s="2" t="s">
        <v>5749</v>
      </c>
      <c r="D932" t="s">
        <v>6183</v>
      </c>
      <c r="E932" s="2">
        <v>1</v>
      </c>
      <c r="F932" s="2" t="str">
        <f>_xlfn.XLOOKUP(orders!C932,customers!$A$1:$A$1001,customers!$B$1:$B$1001,"N/A",0)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5">
        <v>44607</v>
      </c>
      <c r="C933" s="2" t="s">
        <v>5754</v>
      </c>
      <c r="D933" t="s">
        <v>6158</v>
      </c>
      <c r="E933" s="2">
        <v>4</v>
      </c>
      <c r="F933" s="2" t="str">
        <f>_xlfn.XLOOKUP(orders!C933,customers!$A$1:$A$1001,customers!$B$1:$B$1001,"N/A",0)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5">
        <v>44117</v>
      </c>
      <c r="C934" s="2" t="s">
        <v>5758</v>
      </c>
      <c r="D934" t="s">
        <v>6141</v>
      </c>
      <c r="E934" s="2">
        <v>4</v>
      </c>
      <c r="F934" s="2" t="str">
        <f>_xlfn.XLOOKUP(orders!C934,customers!$A$1:$A$1001,customers!$B$1:$B$1001,"N/A",0)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5">
        <v>44557</v>
      </c>
      <c r="C935" s="2" t="s">
        <v>5764</v>
      </c>
      <c r="D935" t="s">
        <v>6177</v>
      </c>
      <c r="E935" s="2">
        <v>3</v>
      </c>
      <c r="F935" s="2" t="str">
        <f>_xlfn.XLOOKUP(orders!C935,customers!$A$1:$A$1001,customers!$B$1:$B$1001,"N/A",0)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5">
        <v>44409</v>
      </c>
      <c r="C936" s="2" t="s">
        <v>5769</v>
      </c>
      <c r="D936" t="s">
        <v>6151</v>
      </c>
      <c r="E936" s="2">
        <v>5</v>
      </c>
      <c r="F936" s="2" t="str">
        <f>_xlfn.XLOOKUP(orders!C936,customers!$A$1:$A$1001,customers!$B$1:$B$1001,"N/A",0)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5">
        <v>44153</v>
      </c>
      <c r="C937" s="2" t="s">
        <v>5775</v>
      </c>
      <c r="D937" t="s">
        <v>6175</v>
      </c>
      <c r="E937" s="2">
        <v>6</v>
      </c>
      <c r="F937" s="2" t="str">
        <f>_xlfn.XLOOKUP(orders!C937,customers!$A$1:$A$1001,customers!$B$1:$B$1001,"N/A",0)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5">
        <v>44493</v>
      </c>
      <c r="C938" s="2" t="s">
        <v>5781</v>
      </c>
      <c r="D938" t="s">
        <v>6169</v>
      </c>
      <c r="E938" s="2">
        <v>3</v>
      </c>
      <c r="F938" s="2" t="str">
        <f>_xlfn.XLOOKUP(orders!C938,customers!$A$1:$A$1001,customers!$B$1:$B$1001,"N/A",0)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5">
        <v>44493</v>
      </c>
      <c r="C939" s="2" t="s">
        <v>5781</v>
      </c>
      <c r="D939" t="s">
        <v>6151</v>
      </c>
      <c r="E939" s="2">
        <v>4</v>
      </c>
      <c r="F939" s="2" t="str">
        <f>_xlfn.XLOOKUP(orders!C939,customers!$A$1:$A$1001,customers!$B$1:$B$1001,"N/A",0)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5">
        <v>43829</v>
      </c>
      <c r="C940" s="2" t="s">
        <v>5792</v>
      </c>
      <c r="D940" t="s">
        <v>6171</v>
      </c>
      <c r="E940" s="2">
        <v>5</v>
      </c>
      <c r="F940" s="2" t="str">
        <f>_xlfn.XLOOKUP(orders!C940,customers!$A$1:$A$1001,customers!$B$1:$B$1001,"N/A",0)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5">
        <v>44229</v>
      </c>
      <c r="C941" s="2" t="s">
        <v>5798</v>
      </c>
      <c r="D941" t="s">
        <v>6145</v>
      </c>
      <c r="E941" s="2">
        <v>6</v>
      </c>
      <c r="F941" s="2" t="str">
        <f>_xlfn.XLOOKUP(orders!C941,customers!$A$1:$A$1001,customers!$B$1:$B$1001,"N/A",0)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5">
        <v>44332</v>
      </c>
      <c r="C942" s="2" t="s">
        <v>5804</v>
      </c>
      <c r="D942" t="s">
        <v>6173</v>
      </c>
      <c r="E942" s="2">
        <v>2</v>
      </c>
      <c r="F942" s="2" t="str">
        <f>_xlfn.XLOOKUP(orders!C942,customers!$A$1:$A$1001,customers!$B$1:$B$1001,"N/A",0)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5">
        <v>44674</v>
      </c>
      <c r="C943" s="2" t="s">
        <v>5810</v>
      </c>
      <c r="D943" t="s">
        <v>6180</v>
      </c>
      <c r="E943" s="2">
        <v>2</v>
      </c>
      <c r="F943" s="2" t="str">
        <f>_xlfn.XLOOKUP(orders!C943,customers!$A$1:$A$1001,customers!$B$1:$B$1001,"N/A",0)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5">
        <v>44464</v>
      </c>
      <c r="C944" s="2" t="s">
        <v>5817</v>
      </c>
      <c r="D944" t="s">
        <v>6179</v>
      </c>
      <c r="E944" s="2">
        <v>3</v>
      </c>
      <c r="F944" s="2" t="str">
        <f>_xlfn.XLOOKUP(orders!C944,customers!$A$1:$A$1001,customers!$B$1:$B$1001,"N/A",0)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5">
        <v>44719</v>
      </c>
      <c r="C945" s="2" t="s">
        <v>5823</v>
      </c>
      <c r="D945" t="s">
        <v>6180</v>
      </c>
      <c r="E945" s="2">
        <v>6</v>
      </c>
      <c r="F945" s="2" t="str">
        <f>_xlfn.XLOOKUP(orders!C945,customers!$A$1:$A$1001,customers!$B$1:$B$1001,"N/A",0)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5">
        <v>44054</v>
      </c>
      <c r="C946" s="2" t="s">
        <v>5829</v>
      </c>
      <c r="D946" t="s">
        <v>6173</v>
      </c>
      <c r="E946" s="2">
        <v>5</v>
      </c>
      <c r="F946" s="2" t="str">
        <f>_xlfn.XLOOKUP(orders!C946,customers!$A$1:$A$1001,customers!$B$1:$B$1001,"N/A",0)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5">
        <v>43524</v>
      </c>
      <c r="C947" s="2" t="s">
        <v>5835</v>
      </c>
      <c r="D947" t="s">
        <v>6165</v>
      </c>
      <c r="E947" s="2">
        <v>4</v>
      </c>
      <c r="F947" s="2" t="str">
        <f>_xlfn.XLOOKUP(orders!C947,customers!$A$1:$A$1001,customers!$B$1:$B$1001,"N/A",0)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5">
        <v>43719</v>
      </c>
      <c r="C948" s="2" t="s">
        <v>5840</v>
      </c>
      <c r="D948" t="s">
        <v>6169</v>
      </c>
      <c r="E948" s="2">
        <v>3</v>
      </c>
      <c r="F948" s="2" t="str">
        <f>_xlfn.XLOOKUP(orders!C948,customers!$A$1:$A$1001,customers!$B$1:$B$1001,"N/A",0)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5">
        <v>44294</v>
      </c>
      <c r="C949" s="2" t="s">
        <v>5845</v>
      </c>
      <c r="D949" t="s">
        <v>6155</v>
      </c>
      <c r="E949" s="2">
        <v>1</v>
      </c>
      <c r="F949" s="2" t="str">
        <f>_xlfn.XLOOKUP(orders!C949,customers!$A$1:$A$1001,customers!$B$1:$B$1001,"N/A",0)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5">
        <v>44445</v>
      </c>
      <c r="C950" s="2" t="s">
        <v>5850</v>
      </c>
      <c r="D950" t="s">
        <v>6185</v>
      </c>
      <c r="E950" s="2">
        <v>3</v>
      </c>
      <c r="F950" s="2" t="str">
        <f>_xlfn.XLOOKUP(orders!C950,customers!$A$1:$A$1001,customers!$B$1:$B$1001,"N/A",0)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5">
        <v>44449</v>
      </c>
      <c r="C951" s="2" t="s">
        <v>5856</v>
      </c>
      <c r="D951" t="s">
        <v>6142</v>
      </c>
      <c r="E951" s="2">
        <v>4</v>
      </c>
      <c r="F951" s="2" t="str">
        <f>_xlfn.XLOOKUP(orders!C951,customers!$A$1:$A$1001,customers!$B$1:$B$1001,"N/A",0)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5">
        <v>44703</v>
      </c>
      <c r="C952" s="2" t="s">
        <v>5862</v>
      </c>
      <c r="D952" t="s">
        <v>6178</v>
      </c>
      <c r="E952" s="2">
        <v>4</v>
      </c>
      <c r="F952" s="2" t="str">
        <f>_xlfn.XLOOKUP(orders!C952,customers!$A$1:$A$1001,customers!$B$1:$B$1001,"N/A",0)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5">
        <v>44092</v>
      </c>
      <c r="C953" s="2" t="s">
        <v>5867</v>
      </c>
      <c r="D953" t="s">
        <v>6178</v>
      </c>
      <c r="E953" s="2">
        <v>6</v>
      </c>
      <c r="F953" s="2" t="str">
        <f>_xlfn.XLOOKUP(orders!C953,customers!$A$1:$A$1001,customers!$B$1:$B$1001,"N/A",0)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5">
        <v>44439</v>
      </c>
      <c r="C954" s="2" t="s">
        <v>5873</v>
      </c>
      <c r="D954" t="s">
        <v>6155</v>
      </c>
      <c r="E954" s="2">
        <v>2</v>
      </c>
      <c r="F954" s="2" t="str">
        <f>_xlfn.XLOOKUP(orders!C954,customers!$A$1:$A$1001,customers!$B$1:$B$1001,"N/A",0)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5">
        <v>44582</v>
      </c>
      <c r="C955" s="2" t="s">
        <v>5764</v>
      </c>
      <c r="D955" t="s">
        <v>6167</v>
      </c>
      <c r="E955" s="2">
        <v>1</v>
      </c>
      <c r="F955" s="2" t="str">
        <f>_xlfn.XLOOKUP(orders!C955,customers!$A$1:$A$1001,customers!$B$1:$B$1001,"N/A",0)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5">
        <v>44722</v>
      </c>
      <c r="C956" s="2" t="s">
        <v>5764</v>
      </c>
      <c r="D956" t="s">
        <v>6185</v>
      </c>
      <c r="E956" s="2">
        <v>1</v>
      </c>
      <c r="F956" s="2" t="str">
        <f>_xlfn.XLOOKUP(orders!C956,customers!$A$1:$A$1001,customers!$B$1:$B$1001,"N/A",0)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5">
        <v>43582</v>
      </c>
      <c r="C957" s="2" t="s">
        <v>5764</v>
      </c>
      <c r="D957" t="s">
        <v>6148</v>
      </c>
      <c r="E957" s="2">
        <v>5</v>
      </c>
      <c r="F957" s="2" t="str">
        <f>_xlfn.XLOOKUP(orders!C957,customers!$A$1:$A$1001,customers!$B$1:$B$1001,"N/A",0)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5">
        <v>43582</v>
      </c>
      <c r="C958" s="2" t="s">
        <v>5764</v>
      </c>
      <c r="D958" t="s">
        <v>6142</v>
      </c>
      <c r="E958" s="2">
        <v>2</v>
      </c>
      <c r="F958" s="2" t="str">
        <f>_xlfn.XLOOKUP(orders!C958,customers!$A$1:$A$1001,customers!$B$1:$B$1001,"N/A",0)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5">
        <v>43582</v>
      </c>
      <c r="C959" s="2" t="s">
        <v>5764</v>
      </c>
      <c r="D959" t="s">
        <v>6171</v>
      </c>
      <c r="E959" s="2">
        <v>1</v>
      </c>
      <c r="F959" s="2" t="str">
        <f>_xlfn.XLOOKUP(orders!C959,customers!$A$1:$A$1001,customers!$B$1:$B$1001,"N/A",0)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5">
        <v>43582</v>
      </c>
      <c r="C960" s="2" t="s">
        <v>5764</v>
      </c>
      <c r="D960" t="s">
        <v>6167</v>
      </c>
      <c r="E960" s="2">
        <v>2</v>
      </c>
      <c r="F960" s="2" t="str">
        <f>_xlfn.XLOOKUP(orders!C960,customers!$A$1:$A$1001,customers!$B$1:$B$1001,"N/A",0)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5">
        <v>44598</v>
      </c>
      <c r="C961" s="2" t="s">
        <v>5911</v>
      </c>
      <c r="D961" t="s">
        <v>6145</v>
      </c>
      <c r="E961" s="2">
        <v>5</v>
      </c>
      <c r="F961" s="2" t="str">
        <f>_xlfn.XLOOKUP(orders!C961,customers!$A$1:$A$1001,customers!$B$1:$B$1001,"N/A",0)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5">
        <v>44591</v>
      </c>
      <c r="C962" s="2" t="s">
        <v>5916</v>
      </c>
      <c r="D962" t="s">
        <v>6170</v>
      </c>
      <c r="E962" s="2">
        <v>5</v>
      </c>
      <c r="F962" s="2" t="str">
        <f>_xlfn.XLOOKUP(orders!C962,customers!$A$1:$A$1001,customers!$B$1:$B$1001,"N/A",0)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5">
        <v>44158</v>
      </c>
      <c r="C963" s="2" t="s">
        <v>5922</v>
      </c>
      <c r="D963" t="s">
        <v>6168</v>
      </c>
      <c r="E963" s="2">
        <v>2</v>
      </c>
      <c r="F963" s="2" t="str">
        <f>_xlfn.XLOOKUP(orders!C963,customers!$A$1:$A$1001,customers!$B$1:$B$1001,"N/A",0)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E963*L963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ID]],customers!$A$1:$A$1001,customers!$I$1:$I$1001,,0)</f>
        <v>Yes</v>
      </c>
    </row>
    <row r="964" spans="1:16" x14ac:dyDescent="0.3">
      <c r="A964" s="2" t="s">
        <v>5926</v>
      </c>
      <c r="B964" s="5">
        <v>44664</v>
      </c>
      <c r="C964" s="2" t="s">
        <v>5927</v>
      </c>
      <c r="D964" t="s">
        <v>6177</v>
      </c>
      <c r="E964" s="2">
        <v>1</v>
      </c>
      <c r="F964" s="2" t="str">
        <f>_xlfn.XLOOKUP(orders!C964,customers!$A$1:$A$1001,customers!$B$1:$B$1001,"N/A",0)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5">
        <v>44203</v>
      </c>
      <c r="C965" s="2" t="s">
        <v>5933</v>
      </c>
      <c r="D965" t="s">
        <v>6146</v>
      </c>
      <c r="E965" s="2">
        <v>4</v>
      </c>
      <c r="F965" s="2" t="str">
        <f>_xlfn.XLOOKUP(orders!C965,customers!$A$1:$A$1001,customers!$B$1:$B$1001,"N/A",0)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5">
        <v>43865</v>
      </c>
      <c r="C966" s="2" t="s">
        <v>5939</v>
      </c>
      <c r="D966" t="s">
        <v>6184</v>
      </c>
      <c r="E966" s="2">
        <v>5</v>
      </c>
      <c r="F966" s="2" t="str">
        <f>_xlfn.XLOOKUP(orders!C966,customers!$A$1:$A$1001,customers!$B$1:$B$1001,"N/A",0)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5">
        <v>43724</v>
      </c>
      <c r="C967" s="2" t="s">
        <v>5945</v>
      </c>
      <c r="D967" t="s">
        <v>6138</v>
      </c>
      <c r="E967" s="2">
        <v>3</v>
      </c>
      <c r="F967" s="2" t="str">
        <f>_xlfn.XLOOKUP(orders!C967,customers!$A$1:$A$1001,customers!$B$1:$B$1001,"N/A",0)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5">
        <v>43491</v>
      </c>
      <c r="C968" s="2" t="s">
        <v>5950</v>
      </c>
      <c r="D968" t="s">
        <v>6176</v>
      </c>
      <c r="E968" s="2">
        <v>6</v>
      </c>
      <c r="F968" s="2" t="str">
        <f>_xlfn.XLOOKUP(orders!C968,customers!$A$1:$A$1001,customers!$B$1:$B$1001,"N/A",0)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5">
        <v>44246</v>
      </c>
      <c r="C969" s="2" t="s">
        <v>5956</v>
      </c>
      <c r="D969" t="s">
        <v>6163</v>
      </c>
      <c r="E969" s="2">
        <v>1</v>
      </c>
      <c r="F969" s="2" t="str">
        <f>_xlfn.XLOOKUP(orders!C969,customers!$A$1:$A$1001,customers!$B$1:$B$1001,"N/A",0)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5">
        <v>44642</v>
      </c>
      <c r="C970" s="2" t="s">
        <v>5962</v>
      </c>
      <c r="D970" t="s">
        <v>6174</v>
      </c>
      <c r="E970" s="2">
        <v>2</v>
      </c>
      <c r="F970" s="2" t="str">
        <f>_xlfn.XLOOKUP(orders!C970,customers!$A$1:$A$1001,customers!$B$1:$B$1001,"N/A",0)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5">
        <v>43649</v>
      </c>
      <c r="C971" s="2" t="s">
        <v>5968</v>
      </c>
      <c r="D971" t="s">
        <v>6143</v>
      </c>
      <c r="E971" s="2">
        <v>1</v>
      </c>
      <c r="F971" s="2" t="str">
        <f>_xlfn.XLOOKUP(orders!C971,customers!$A$1:$A$1001,customers!$B$1:$B$1001,"N/A",0)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5">
        <v>43729</v>
      </c>
      <c r="C972" s="2" t="s">
        <v>5974</v>
      </c>
      <c r="D972" t="s">
        <v>6139</v>
      </c>
      <c r="E972" s="2">
        <v>1</v>
      </c>
      <c r="F972" s="2" t="str">
        <f>_xlfn.XLOOKUP(orders!C972,customers!$A$1:$A$1001,customers!$B$1:$B$1001,"N/A",0)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5">
        <v>43703</v>
      </c>
      <c r="C973" s="2" t="s">
        <v>5979</v>
      </c>
      <c r="D973" t="s">
        <v>6182</v>
      </c>
      <c r="E973" s="2">
        <v>5</v>
      </c>
      <c r="F973" s="2" t="str">
        <f>_xlfn.XLOOKUP(orders!C973,customers!$A$1:$A$1001,customers!$B$1:$B$1001,"N/A",0)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5">
        <v>44411</v>
      </c>
      <c r="C974" s="2" t="s">
        <v>5985</v>
      </c>
      <c r="D974" t="s">
        <v>6182</v>
      </c>
      <c r="E974" s="2">
        <v>3</v>
      </c>
      <c r="F974" s="2" t="str">
        <f>_xlfn.XLOOKUP(orders!C974,customers!$A$1:$A$1001,customers!$B$1:$B$1001,"N/A",0)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5">
        <v>44493</v>
      </c>
      <c r="C975" s="2" t="s">
        <v>5990</v>
      </c>
      <c r="D975" t="s">
        <v>6162</v>
      </c>
      <c r="E975" s="2">
        <v>6</v>
      </c>
      <c r="F975" s="2" t="str">
        <f>_xlfn.XLOOKUP(orders!C975,customers!$A$1:$A$1001,customers!$B$1:$B$1001,"N/A",0)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5">
        <v>43556</v>
      </c>
      <c r="C976" s="2" t="s">
        <v>5996</v>
      </c>
      <c r="D976" t="s">
        <v>6172</v>
      </c>
      <c r="E976" s="2">
        <v>1</v>
      </c>
      <c r="F976" s="2" t="str">
        <f>_xlfn.XLOOKUP(orders!C976,customers!$A$1:$A$1001,customers!$B$1:$B$1001,"N/A",0)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5">
        <v>44538</v>
      </c>
      <c r="C977" s="2" t="s">
        <v>6002</v>
      </c>
      <c r="D977" t="s">
        <v>6154</v>
      </c>
      <c r="E977" s="2">
        <v>3</v>
      </c>
      <c r="F977" s="2" t="str">
        <f>_xlfn.XLOOKUP(orders!C977,customers!$A$1:$A$1001,customers!$B$1:$B$1001,"N/A",0)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5">
        <v>43643</v>
      </c>
      <c r="C978" s="2" t="s">
        <v>6008</v>
      </c>
      <c r="D978" t="s">
        <v>6142</v>
      </c>
      <c r="E978" s="2">
        <v>5</v>
      </c>
      <c r="F978" s="2" t="str">
        <f>_xlfn.XLOOKUP(orders!C978,customers!$A$1:$A$1001,customers!$B$1:$B$1001,"N/A",0)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5">
        <v>44026</v>
      </c>
      <c r="C979" s="2" t="s">
        <v>6014</v>
      </c>
      <c r="D979" t="s">
        <v>6179</v>
      </c>
      <c r="E979" s="2">
        <v>5</v>
      </c>
      <c r="F979" s="2" t="str">
        <f>_xlfn.XLOOKUP(orders!C979,customers!$A$1:$A$1001,customers!$B$1:$B$1001,"N/A",0)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5">
        <v>43913</v>
      </c>
      <c r="C980" s="2" t="s">
        <v>5990</v>
      </c>
      <c r="D980" t="s">
        <v>6180</v>
      </c>
      <c r="E980" s="2">
        <v>3</v>
      </c>
      <c r="F980" s="2" t="str">
        <f>_xlfn.XLOOKUP(orders!C980,customers!$A$1:$A$1001,customers!$B$1:$B$1001,"N/A",0)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5">
        <v>43856</v>
      </c>
      <c r="C981" s="2" t="s">
        <v>6026</v>
      </c>
      <c r="D981" t="s">
        <v>6172</v>
      </c>
      <c r="E981" s="2">
        <v>2</v>
      </c>
      <c r="F981" s="2" t="str">
        <f>_xlfn.XLOOKUP(orders!C981,customers!$A$1:$A$1001,customers!$B$1:$B$1001,"N/A",0)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5">
        <v>43982</v>
      </c>
      <c r="C982" s="2" t="s">
        <v>6031</v>
      </c>
      <c r="D982" t="s">
        <v>6185</v>
      </c>
      <c r="E982" s="2">
        <v>6</v>
      </c>
      <c r="F982" s="2" t="str">
        <f>_xlfn.XLOOKUP(orders!C982,customers!$A$1:$A$1001,customers!$B$1:$B$1001,"N/A",0)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5">
        <v>44397</v>
      </c>
      <c r="C983" s="2" t="s">
        <v>6036</v>
      </c>
      <c r="D983" t="s">
        <v>6153</v>
      </c>
      <c r="E983" s="2">
        <v>6</v>
      </c>
      <c r="F983" s="2" t="str">
        <f>_xlfn.XLOOKUP(orders!C983,customers!$A$1:$A$1001,customers!$B$1:$B$1001,"N/A",0)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5">
        <v>44785</v>
      </c>
      <c r="C984" s="2" t="s">
        <v>6042</v>
      </c>
      <c r="D984" t="s">
        <v>6179</v>
      </c>
      <c r="E984" s="2">
        <v>2</v>
      </c>
      <c r="F984" s="2" t="str">
        <f>_xlfn.XLOOKUP(orders!C984,customers!$A$1:$A$1001,customers!$B$1:$B$1001,"N/A",0)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5">
        <v>43831</v>
      </c>
      <c r="C985" s="2" t="s">
        <v>6048</v>
      </c>
      <c r="D985" t="s">
        <v>6152</v>
      </c>
      <c r="E985" s="2">
        <v>2</v>
      </c>
      <c r="F985" s="2" t="str">
        <f>_xlfn.XLOOKUP(orders!C985,customers!$A$1:$A$1001,customers!$B$1:$B$1001,"N/A",0)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5">
        <v>44214</v>
      </c>
      <c r="C986" s="2" t="s">
        <v>6054</v>
      </c>
      <c r="D986" t="s">
        <v>6166</v>
      </c>
      <c r="E986" s="2">
        <v>1</v>
      </c>
      <c r="F986" s="2" t="str">
        <f>_xlfn.XLOOKUP(orders!C986,customers!$A$1:$A$1001,customers!$B$1:$B$1001,"N/A",0)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5">
        <v>44561</v>
      </c>
      <c r="C987" s="2" t="s">
        <v>6059</v>
      </c>
      <c r="D987" t="s">
        <v>6179</v>
      </c>
      <c r="E987" s="2">
        <v>4</v>
      </c>
      <c r="F987" s="2" t="str">
        <f>_xlfn.XLOOKUP(orders!C987,customers!$A$1:$A$1001,customers!$B$1:$B$1001,"N/A",0)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5">
        <v>43955</v>
      </c>
      <c r="C988" s="2" t="s">
        <v>6065</v>
      </c>
      <c r="D988" t="s">
        <v>6181</v>
      </c>
      <c r="E988" s="2">
        <v>1</v>
      </c>
      <c r="F988" s="2" t="str">
        <f>_xlfn.XLOOKUP(orders!C988,customers!$A$1:$A$1001,customers!$B$1:$B$1001,"N/A",0)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5">
        <v>44247</v>
      </c>
      <c r="C989" s="2" t="s">
        <v>6071</v>
      </c>
      <c r="D989" t="s">
        <v>6158</v>
      </c>
      <c r="E989" s="2">
        <v>5</v>
      </c>
      <c r="F989" s="2" t="str">
        <f>_xlfn.XLOOKUP(orders!C989,customers!$A$1:$A$1001,customers!$B$1:$B$1001,"N/A",0)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5">
        <v>43897</v>
      </c>
      <c r="C990" s="2" t="s">
        <v>6077</v>
      </c>
      <c r="D990" t="s">
        <v>6138</v>
      </c>
      <c r="E990" s="2">
        <v>3</v>
      </c>
      <c r="F990" s="2" t="str">
        <f>_xlfn.XLOOKUP(orders!C990,customers!$A$1:$A$1001,customers!$B$1:$B$1001,"N/A",0)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5">
        <v>43560</v>
      </c>
      <c r="C991" s="2" t="s">
        <v>6082</v>
      </c>
      <c r="D991" t="s">
        <v>6175</v>
      </c>
      <c r="E991" s="2">
        <v>6</v>
      </c>
      <c r="F991" s="2" t="str">
        <f>_xlfn.XLOOKUP(orders!C991,customers!$A$1:$A$1001,customers!$B$1:$B$1001,"N/A",0)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5">
        <v>44718</v>
      </c>
      <c r="C992" s="2" t="s">
        <v>6118</v>
      </c>
      <c r="D992" t="s">
        <v>6153</v>
      </c>
      <c r="E992" s="2">
        <v>5</v>
      </c>
      <c r="F992" s="2" t="str">
        <f>_xlfn.XLOOKUP(orders!C992,customers!$A$1:$A$1001,customers!$B$1:$B$1001,"N/A",0)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5">
        <v>44718</v>
      </c>
      <c r="C993" s="2" t="s">
        <v>6118</v>
      </c>
      <c r="D993" t="s">
        <v>6169</v>
      </c>
      <c r="E993" s="2">
        <v>2</v>
      </c>
      <c r="F993" s="2" t="str">
        <f>_xlfn.XLOOKUP(orders!C993,customers!$A$1:$A$1001,customers!$B$1:$B$1001,"N/A",0)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5">
        <v>44276</v>
      </c>
      <c r="C994" s="2" t="s">
        <v>6097</v>
      </c>
      <c r="D994" t="s">
        <v>6164</v>
      </c>
      <c r="E994" s="2">
        <v>3</v>
      </c>
      <c r="F994" s="2" t="str">
        <f>_xlfn.XLOOKUP(orders!C994,customers!$A$1:$A$1001,customers!$B$1:$B$1001,"N/A",0)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5">
        <v>44549</v>
      </c>
      <c r="C995" s="2" t="s">
        <v>6102</v>
      </c>
      <c r="D995" t="s">
        <v>6140</v>
      </c>
      <c r="E995" s="2">
        <v>6</v>
      </c>
      <c r="F995" s="2" t="str">
        <f>_xlfn.XLOOKUP(orders!C995,customers!$A$1:$A$1001,customers!$B$1:$B$1001,"N/A",0)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5">
        <v>44244</v>
      </c>
      <c r="C996" s="2" t="s">
        <v>6107</v>
      </c>
      <c r="D996" t="s">
        <v>6154</v>
      </c>
      <c r="E996" s="2">
        <v>3</v>
      </c>
      <c r="F996" s="2" t="str">
        <f>_xlfn.XLOOKUP(orders!C996,customers!$A$1:$A$1001,customers!$B$1:$B$1001,"N/A",0)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5">
        <v>43836</v>
      </c>
      <c r="C997" s="2" t="s">
        <v>6112</v>
      </c>
      <c r="D997" t="s">
        <v>6142</v>
      </c>
      <c r="E997" s="2">
        <v>1</v>
      </c>
      <c r="F997" s="2" t="str">
        <f>_xlfn.XLOOKUP(orders!C997,customers!$A$1:$A$1001,customers!$B$1:$B$1001,"N/A",0)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5">
        <v>44685</v>
      </c>
      <c r="C998" s="2" t="s">
        <v>6118</v>
      </c>
      <c r="D998" t="s">
        <v>6146</v>
      </c>
      <c r="E998" s="2">
        <v>5</v>
      </c>
      <c r="F998" s="2" t="str">
        <f>_xlfn.XLOOKUP(orders!C998,customers!$A$1:$A$1001,customers!$B$1:$B$1001,"N/A",0)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5">
        <v>43749</v>
      </c>
      <c r="C999" s="2" t="s">
        <v>6118</v>
      </c>
      <c r="D999" t="s">
        <v>6157</v>
      </c>
      <c r="E999" s="2">
        <v>4</v>
      </c>
      <c r="F999" s="2" t="str">
        <f>_xlfn.XLOOKUP(orders!C999,customers!$A$1:$A$1001,customers!$B$1:$B$1001,"N/A",0)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5">
        <v>44411</v>
      </c>
      <c r="C1000" s="2" t="s">
        <v>6128</v>
      </c>
      <c r="D1000" t="s">
        <v>6147</v>
      </c>
      <c r="E1000" s="2">
        <v>1</v>
      </c>
      <c r="F1000" s="2" t="str">
        <f>_xlfn.XLOOKUP(orders!C1000,customers!$A$1:$A$1001,customers!$B$1:$B$1001,"N/A",0)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5">
        <v>44119</v>
      </c>
      <c r="C1001" s="2" t="s">
        <v>6134</v>
      </c>
      <c r="D1001" t="s">
        <v>6156</v>
      </c>
      <c r="E1001" s="2">
        <v>3</v>
      </c>
      <c r="F1001" s="2" t="str">
        <f>_xlfn.XLOOKUP(orders!C1001,customers!$A$1:$A$1001,customers!$B$1:$B$1001,"N/A",0)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2" zoomScale="130" zoomScaleNormal="130" workbookViewId="0">
      <selection sqref="A1: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3" t="s">
        <v>3</v>
      </c>
      <c r="B1" s="3" t="s">
        <v>4</v>
      </c>
      <c r="C1" s="3" t="s">
        <v>2</v>
      </c>
      <c r="D1" s="3" t="s">
        <v>317</v>
      </c>
      <c r="E1" s="3" t="s">
        <v>5</v>
      </c>
      <c r="F1" s="3" t="s">
        <v>6</v>
      </c>
      <c r="G1" s="3" t="s">
        <v>7</v>
      </c>
      <c r="H1" s="3" t="s">
        <v>8</v>
      </c>
      <c r="I1" s="3"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30" zoomScaleNormal="130" workbookViewId="0">
      <selection sqref="A1: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s="4" t="s">
        <v>11</v>
      </c>
      <c r="B1" s="4" t="s">
        <v>9</v>
      </c>
      <c r="C1" s="4" t="s">
        <v>10</v>
      </c>
      <c r="D1" s="4" t="s">
        <v>12</v>
      </c>
      <c r="E1" s="4" t="s">
        <v>13</v>
      </c>
      <c r="F1" s="4" t="s">
        <v>17</v>
      </c>
      <c r="G1" s="4"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Shivansh Gupta</dc:creator>
  <cp:keywords/>
  <dc:description/>
  <cp:lastModifiedBy>Shivansh Gupta</cp:lastModifiedBy>
  <cp:revision/>
  <dcterms:created xsi:type="dcterms:W3CDTF">2022-11-26T09:51:45Z</dcterms:created>
  <dcterms:modified xsi:type="dcterms:W3CDTF">2024-12-05T11:26:23Z</dcterms:modified>
  <cp:category/>
  <cp:contentStatus/>
</cp:coreProperties>
</file>