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new\"/>
    </mc:Choice>
  </mc:AlternateContent>
  <xr:revisionPtr revIDLastSave="0" documentId="13_ncr:1_{A97E1ABA-9443-469B-8461-34C185DCF20E}" xr6:coauthVersionLast="47" xr6:coauthVersionMax="47" xr10:uidLastSave="{00000000-0000-0000-0000-000000000000}"/>
  <bookViews>
    <workbookView xWindow="-110" yWindow="-110" windowWidth="19420" windowHeight="10300" xr2:uid="{C581DD6E-18E9-4772-A13A-7C4F5252E3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AA3" i="1"/>
  <c r="AB3" i="1" s="1"/>
  <c r="Y3" i="1"/>
  <c r="Y7" i="1"/>
  <c r="Z8" i="1"/>
  <c r="Z9" i="1"/>
  <c r="Y11" i="1"/>
  <c r="Z12" i="1"/>
  <c r="Z13" i="1"/>
  <c r="Y15" i="1"/>
  <c r="Z16" i="1"/>
  <c r="Z17" i="1"/>
  <c r="X4" i="1"/>
  <c r="U5" i="1"/>
  <c r="U9" i="1"/>
  <c r="V10" i="1"/>
  <c r="AA10" i="1" s="1"/>
  <c r="U13" i="1"/>
  <c r="U17" i="1"/>
  <c r="S8" i="1"/>
  <c r="S12" i="1"/>
  <c r="R17" i="1"/>
  <c r="AB17" i="1" s="1"/>
  <c r="R16" i="1"/>
  <c r="R15" i="1"/>
  <c r="R14" i="1"/>
  <c r="R13" i="1"/>
  <c r="AB13" i="1" s="1"/>
  <c r="R12" i="1"/>
  <c r="R11" i="1"/>
  <c r="R10" i="1"/>
  <c r="R9" i="1"/>
  <c r="AB9" i="1" s="1"/>
  <c r="R8" i="1"/>
  <c r="R7" i="1"/>
  <c r="R6" i="1"/>
  <c r="R5" i="1"/>
  <c r="AB5" i="1" s="1"/>
  <c r="R4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17" i="1"/>
  <c r="P16" i="1"/>
  <c r="P15" i="1"/>
  <c r="Z15" i="1" s="1"/>
  <c r="P14" i="1"/>
  <c r="P13" i="1"/>
  <c r="P12" i="1"/>
  <c r="P11" i="1"/>
  <c r="Z11" i="1" s="1"/>
  <c r="P10" i="1"/>
  <c r="P9" i="1"/>
  <c r="P8" i="1"/>
  <c r="P7" i="1"/>
  <c r="Z7" i="1" s="1"/>
  <c r="P6" i="1"/>
  <c r="P5" i="1"/>
  <c r="P4" i="1"/>
  <c r="Z4" i="1" s="1"/>
  <c r="O17" i="1"/>
  <c r="O16" i="1"/>
  <c r="O15" i="1"/>
  <c r="O14" i="1"/>
  <c r="Y14" i="1" s="1"/>
  <c r="O13" i="1"/>
  <c r="O12" i="1"/>
  <c r="O11" i="1"/>
  <c r="O10" i="1"/>
  <c r="Y10" i="1" s="1"/>
  <c r="O9" i="1"/>
  <c r="O8" i="1"/>
  <c r="O7" i="1"/>
  <c r="O6" i="1"/>
  <c r="Y6" i="1" s="1"/>
  <c r="O5" i="1"/>
  <c r="O4" i="1"/>
  <c r="N4" i="1"/>
  <c r="O3" i="1"/>
  <c r="P3" i="1" s="1"/>
  <c r="Q3" i="1" s="1"/>
  <c r="R3" i="1" s="1"/>
  <c r="T3" i="1"/>
  <c r="U3" i="1" s="1"/>
  <c r="V3" i="1" s="1"/>
  <c r="W3" i="1" s="1"/>
  <c r="M17" i="1"/>
  <c r="W17" i="1" s="1"/>
  <c r="M16" i="1"/>
  <c r="W16" i="1" s="1"/>
  <c r="AB16" i="1" s="1"/>
  <c r="M15" i="1"/>
  <c r="W15" i="1" s="1"/>
  <c r="M14" i="1"/>
  <c r="W14" i="1" s="1"/>
  <c r="AB14" i="1" s="1"/>
  <c r="M13" i="1"/>
  <c r="W13" i="1" s="1"/>
  <c r="M12" i="1"/>
  <c r="W12" i="1" s="1"/>
  <c r="AB12" i="1" s="1"/>
  <c r="M11" i="1"/>
  <c r="W11" i="1" s="1"/>
  <c r="M10" i="1"/>
  <c r="W10" i="1" s="1"/>
  <c r="AB10" i="1" s="1"/>
  <c r="M9" i="1"/>
  <c r="W9" i="1" s="1"/>
  <c r="M8" i="1"/>
  <c r="W8" i="1" s="1"/>
  <c r="AB8" i="1" s="1"/>
  <c r="M7" i="1"/>
  <c r="W7" i="1" s="1"/>
  <c r="M6" i="1"/>
  <c r="W6" i="1" s="1"/>
  <c r="AB6" i="1" s="1"/>
  <c r="M5" i="1"/>
  <c r="W5" i="1" s="1"/>
  <c r="M4" i="1"/>
  <c r="W4" i="1" s="1"/>
  <c r="AB4" i="1" s="1"/>
  <c r="L17" i="1"/>
  <c r="V17" i="1" s="1"/>
  <c r="L16" i="1"/>
  <c r="V16" i="1" s="1"/>
  <c r="AA16" i="1" s="1"/>
  <c r="L15" i="1"/>
  <c r="V15" i="1" s="1"/>
  <c r="AA15" i="1" s="1"/>
  <c r="L14" i="1"/>
  <c r="V14" i="1" s="1"/>
  <c r="AA14" i="1" s="1"/>
  <c r="L13" i="1"/>
  <c r="V13" i="1" s="1"/>
  <c r="L12" i="1"/>
  <c r="V12" i="1" s="1"/>
  <c r="AA12" i="1" s="1"/>
  <c r="L11" i="1"/>
  <c r="V11" i="1" s="1"/>
  <c r="AA11" i="1" s="1"/>
  <c r="L10" i="1"/>
  <c r="L9" i="1"/>
  <c r="V9" i="1" s="1"/>
  <c r="L8" i="1"/>
  <c r="V8" i="1" s="1"/>
  <c r="AA8" i="1" s="1"/>
  <c r="L7" i="1"/>
  <c r="V7" i="1" s="1"/>
  <c r="AA7" i="1" s="1"/>
  <c r="L6" i="1"/>
  <c r="V6" i="1" s="1"/>
  <c r="AA6" i="1" s="1"/>
  <c r="L5" i="1"/>
  <c r="V5" i="1" s="1"/>
  <c r="L4" i="1"/>
  <c r="V4" i="1" s="1"/>
  <c r="K17" i="1"/>
  <c r="K16" i="1"/>
  <c r="U16" i="1" s="1"/>
  <c r="K15" i="1"/>
  <c r="U15" i="1" s="1"/>
  <c r="K14" i="1"/>
  <c r="U14" i="1" s="1"/>
  <c r="Z14" i="1" s="1"/>
  <c r="K13" i="1"/>
  <c r="K12" i="1"/>
  <c r="U12" i="1" s="1"/>
  <c r="K11" i="1"/>
  <c r="U11" i="1" s="1"/>
  <c r="K10" i="1"/>
  <c r="U10" i="1" s="1"/>
  <c r="Z10" i="1" s="1"/>
  <c r="K9" i="1"/>
  <c r="K8" i="1"/>
  <c r="U8" i="1" s="1"/>
  <c r="K7" i="1"/>
  <c r="U7" i="1" s="1"/>
  <c r="K6" i="1"/>
  <c r="U6" i="1" s="1"/>
  <c r="Z6" i="1" s="1"/>
  <c r="K5" i="1"/>
  <c r="K4" i="1"/>
  <c r="U4" i="1" s="1"/>
  <c r="J17" i="1"/>
  <c r="T17" i="1" s="1"/>
  <c r="J16" i="1"/>
  <c r="T16" i="1" s="1"/>
  <c r="Y16" i="1" s="1"/>
  <c r="J15" i="1"/>
  <c r="T15" i="1" s="1"/>
  <c r="J14" i="1"/>
  <c r="T14" i="1" s="1"/>
  <c r="J13" i="1"/>
  <c r="T13" i="1" s="1"/>
  <c r="J12" i="1"/>
  <c r="T12" i="1" s="1"/>
  <c r="Y12" i="1" s="1"/>
  <c r="J11" i="1"/>
  <c r="T11" i="1" s="1"/>
  <c r="J10" i="1"/>
  <c r="T10" i="1" s="1"/>
  <c r="J9" i="1"/>
  <c r="T9" i="1" s="1"/>
  <c r="J8" i="1"/>
  <c r="T8" i="1" s="1"/>
  <c r="Y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D22" i="1"/>
  <c r="C22" i="1"/>
  <c r="D21" i="1"/>
  <c r="C21" i="1"/>
  <c r="D20" i="1"/>
  <c r="C20" i="1"/>
  <c r="D19" i="1"/>
  <c r="C19" i="1"/>
  <c r="N17" i="1"/>
  <c r="I17" i="1"/>
  <c r="S17" i="1" s="1"/>
  <c r="N16" i="1"/>
  <c r="I16" i="1"/>
  <c r="S16" i="1" s="1"/>
  <c r="N15" i="1"/>
  <c r="I15" i="1"/>
  <c r="S15" i="1" s="1"/>
  <c r="N14" i="1"/>
  <c r="I14" i="1"/>
  <c r="S14" i="1" s="1"/>
  <c r="N13" i="1"/>
  <c r="I13" i="1"/>
  <c r="S13" i="1" s="1"/>
  <c r="N12" i="1"/>
  <c r="I12" i="1"/>
  <c r="N11" i="1"/>
  <c r="I11" i="1"/>
  <c r="S11" i="1" s="1"/>
  <c r="N10" i="1"/>
  <c r="I10" i="1"/>
  <c r="S10" i="1" s="1"/>
  <c r="N9" i="1"/>
  <c r="I9" i="1"/>
  <c r="S9" i="1" s="1"/>
  <c r="N8" i="1"/>
  <c r="I8" i="1"/>
  <c r="N7" i="1"/>
  <c r="I7" i="1"/>
  <c r="S7" i="1" s="1"/>
  <c r="N6" i="1"/>
  <c r="I6" i="1"/>
  <c r="S6" i="1" s="1"/>
  <c r="N5" i="1"/>
  <c r="I5" i="1"/>
  <c r="S5" i="1" s="1"/>
  <c r="I4" i="1"/>
  <c r="S4" i="1" s="1"/>
  <c r="T21" i="1" l="1"/>
  <c r="T20" i="1"/>
  <c r="T19" i="1"/>
  <c r="V19" i="1"/>
  <c r="AA4" i="1"/>
  <c r="V22" i="1"/>
  <c r="V21" i="1"/>
  <c r="V20" i="1"/>
  <c r="Y5" i="1"/>
  <c r="Y9" i="1"/>
  <c r="Y13" i="1"/>
  <c r="Y17" i="1"/>
  <c r="AA5" i="1"/>
  <c r="AA9" i="1"/>
  <c r="AA13" i="1"/>
  <c r="AA17" i="1"/>
  <c r="AB7" i="1"/>
  <c r="AB11" i="1"/>
  <c r="AB15" i="1"/>
  <c r="AB22" i="1" s="1"/>
  <c r="Z19" i="1"/>
  <c r="U20" i="1"/>
  <c r="U19" i="1"/>
  <c r="U22" i="1"/>
  <c r="AB20" i="1"/>
  <c r="AB21" i="1"/>
  <c r="AD4" i="1"/>
  <c r="Z5" i="1"/>
  <c r="Z20" i="1" s="1"/>
  <c r="Z22" i="1"/>
  <c r="Y4" i="1"/>
  <c r="T22" i="1"/>
  <c r="U21" i="1"/>
  <c r="X5" i="1"/>
  <c r="AD5" i="1" s="1"/>
  <c r="X7" i="1"/>
  <c r="AD7" i="1" s="1"/>
  <c r="X9" i="1"/>
  <c r="AD9" i="1" s="1"/>
  <c r="X11" i="1"/>
  <c r="AD11" i="1" s="1"/>
  <c r="X13" i="1"/>
  <c r="AD13" i="1" s="1"/>
  <c r="X15" i="1"/>
  <c r="X17" i="1"/>
  <c r="N20" i="1"/>
  <c r="N21" i="1"/>
  <c r="X6" i="1"/>
  <c r="AD6" i="1" s="1"/>
  <c r="X8" i="1"/>
  <c r="AD8" i="1" s="1"/>
  <c r="X10" i="1"/>
  <c r="AD10" i="1" s="1"/>
  <c r="X12" i="1"/>
  <c r="AD12" i="1" s="1"/>
  <c r="X14" i="1"/>
  <c r="AD14" i="1" s="1"/>
  <c r="X16" i="1"/>
  <c r="AD16" i="1" s="1"/>
  <c r="S19" i="1"/>
  <c r="S21" i="1"/>
  <c r="S22" i="1"/>
  <c r="S20" i="1"/>
  <c r="N22" i="1"/>
  <c r="N19" i="1"/>
  <c r="AD17" i="1" l="1"/>
  <c r="AD20" i="1"/>
  <c r="AB19" i="1"/>
  <c r="Z21" i="1"/>
  <c r="AD15" i="1"/>
  <c r="AD19" i="1" s="1"/>
  <c r="Y19" i="1"/>
  <c r="Y20" i="1"/>
  <c r="Y21" i="1"/>
  <c r="Y22" i="1"/>
  <c r="AA19" i="1"/>
  <c r="AA20" i="1"/>
  <c r="AA21" i="1"/>
  <c r="AA22" i="1"/>
  <c r="X22" i="1"/>
  <c r="X20" i="1"/>
  <c r="X21" i="1"/>
  <c r="X19" i="1"/>
  <c r="AD22" i="1" l="1"/>
  <c r="AD21" i="1"/>
</calcChain>
</file>

<file path=xl/sharedStrings.xml><?xml version="1.0" encoding="utf-8"?>
<sst xmlns="http://schemas.openxmlformats.org/spreadsheetml/2006/main" count="43" uniqueCount="39">
  <si>
    <t>name</t>
  </si>
  <si>
    <t xml:space="preserve">last name </t>
  </si>
  <si>
    <t>hourly wages</t>
  </si>
  <si>
    <t>hours worked</t>
  </si>
  <si>
    <t>overtime hour</t>
  </si>
  <si>
    <t>pay</t>
  </si>
  <si>
    <t>overtime bonus</t>
  </si>
  <si>
    <t>total</t>
  </si>
  <si>
    <t xml:space="preserve">shivansh </t>
  </si>
  <si>
    <t>bhandari</t>
  </si>
  <si>
    <t>karan</t>
  </si>
  <si>
    <t xml:space="preserve"> rawat </t>
  </si>
  <si>
    <t xml:space="preserve"> vipin</t>
  </si>
  <si>
    <t>rana</t>
  </si>
  <si>
    <t>shubham</t>
  </si>
  <si>
    <t>sikhar</t>
  </si>
  <si>
    <t>rohan</t>
  </si>
  <si>
    <t>negi</t>
  </si>
  <si>
    <t xml:space="preserve">karina </t>
  </si>
  <si>
    <t>bisht</t>
  </si>
  <si>
    <t xml:space="preserve">dikshant </t>
  </si>
  <si>
    <t>rawat</t>
  </si>
  <si>
    <t>aman</t>
  </si>
  <si>
    <t>panwar</t>
  </si>
  <si>
    <t>rahul</t>
  </si>
  <si>
    <t>bhardaaj</t>
  </si>
  <si>
    <t xml:space="preserve">ram </t>
  </si>
  <si>
    <t>pundir</t>
  </si>
  <si>
    <t xml:space="preserve">monu </t>
  </si>
  <si>
    <t>bhadnri</t>
  </si>
  <si>
    <t>golu</t>
  </si>
  <si>
    <t>bholu</t>
  </si>
  <si>
    <t xml:space="preserve">rawat </t>
  </si>
  <si>
    <t>chomu</t>
  </si>
  <si>
    <t>max</t>
  </si>
  <si>
    <t>min</t>
  </si>
  <si>
    <t>avg</t>
  </si>
  <si>
    <t>total paid amaount</t>
  </si>
  <si>
    <t xml:space="preserve">jan pay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</si>
</sst>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ont="1" applyFill="1"/>
    <xf numFmtId="0" fontId="0" fillId="4" borderId="0" xfId="0" applyFon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0" fontId="0" fillId="7" borderId="0" xfId="0" applyFill="1" applyAlignment="1" applyProtection="1">
      <alignment horizontal="right" vertical="center"/>
      <protection locked="0"/>
    </xf>
    <xf numFmtId="16" fontId="0" fillId="7" borderId="0" xfId="0" applyNumberFormat="1" applyFill="1"/>
    <xf numFmtId="164" fontId="0" fillId="7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4ADE-F0FE-4975-B401-00D76625D1FF}">
  <dimension ref="A1:AD23"/>
  <sheetViews>
    <sheetView tabSelected="1" topLeftCell="F1" zoomScale="97" zoomScaleNormal="100" workbookViewId="0">
      <selection activeCell="C22" sqref="C22:D22"/>
    </sheetView>
  </sheetViews>
  <sheetFormatPr defaultRowHeight="14.5" x14ac:dyDescent="0.35"/>
  <cols>
    <col min="2" max="2" width="9.36328125" bestFit="1" customWidth="1"/>
    <col min="3" max="3" width="12" customWidth="1"/>
    <col min="4" max="4" width="12.36328125" bestFit="1" customWidth="1"/>
    <col min="5" max="5" width="12.36328125" customWidth="1"/>
    <col min="6" max="8" width="17.26953125" customWidth="1"/>
    <col min="9" max="9" width="12.36328125" customWidth="1"/>
    <col min="10" max="18" width="12.08984375" customWidth="1"/>
    <col min="19" max="19" width="14" bestFit="1" customWidth="1"/>
    <col min="20" max="23" width="14" customWidth="1"/>
    <col min="24" max="24" width="10.90625" bestFit="1" customWidth="1"/>
    <col min="25" max="25" width="10.90625" customWidth="1"/>
    <col min="26" max="26" width="11.7265625" customWidth="1"/>
    <col min="27" max="28" width="13" customWidth="1"/>
    <col min="30" max="30" width="13.7265625" customWidth="1"/>
  </cols>
  <sheetData>
    <row r="1" spans="1:30" x14ac:dyDescent="0.35">
      <c r="A1" t="s">
        <v>0</v>
      </c>
      <c r="B1" t="s">
        <v>1</v>
      </c>
      <c r="C1" t="s">
        <v>2</v>
      </c>
    </row>
    <row r="2" spans="1:30" x14ac:dyDescent="0.35">
      <c r="D2" s="7" t="s">
        <v>3</v>
      </c>
      <c r="I2" s="3" t="s">
        <v>4</v>
      </c>
      <c r="J2" s="4"/>
      <c r="K2" s="4"/>
      <c r="L2" s="4"/>
      <c r="M2" s="4"/>
      <c r="N2" s="12" t="s">
        <v>5</v>
      </c>
      <c r="O2" s="12"/>
      <c r="P2" s="12"/>
      <c r="Q2" s="12"/>
      <c r="R2" s="12"/>
      <c r="S2" s="9" t="s">
        <v>6</v>
      </c>
      <c r="T2" s="11"/>
      <c r="U2" s="11"/>
      <c r="V2" s="11"/>
      <c r="W2" s="11"/>
      <c r="X2" t="s">
        <v>7</v>
      </c>
      <c r="AD2" t="s">
        <v>38</v>
      </c>
    </row>
    <row r="3" spans="1:30" x14ac:dyDescent="0.35">
      <c r="D3" s="5">
        <v>45658</v>
      </c>
      <c r="E3" s="5">
        <f>D3+7</f>
        <v>45665</v>
      </c>
      <c r="F3" s="5">
        <f t="shared" ref="F3" si="0">E3+7</f>
        <v>45672</v>
      </c>
      <c r="G3" s="5">
        <f>F3+7</f>
        <v>45679</v>
      </c>
      <c r="H3" s="5">
        <f>G3+7</f>
        <v>45686</v>
      </c>
      <c r="I3" s="3">
        <v>45658</v>
      </c>
      <c r="J3" s="3">
        <f>I3+7</f>
        <v>45665</v>
      </c>
      <c r="K3" s="3">
        <f t="shared" ref="K3:M3" si="1">J3+7</f>
        <v>45672</v>
      </c>
      <c r="L3" s="3">
        <f t="shared" si="1"/>
        <v>45679</v>
      </c>
      <c r="M3" s="3">
        <f t="shared" si="1"/>
        <v>45686</v>
      </c>
      <c r="N3" s="13">
        <v>45658</v>
      </c>
      <c r="O3" s="13">
        <f>N3+7</f>
        <v>45665</v>
      </c>
      <c r="P3" s="13">
        <f t="shared" ref="P3:R3" si="2">O3+7</f>
        <v>45672</v>
      </c>
      <c r="Q3" s="13">
        <f t="shared" si="2"/>
        <v>45679</v>
      </c>
      <c r="R3" s="13">
        <f t="shared" si="2"/>
        <v>45686</v>
      </c>
      <c r="S3" s="10">
        <v>45658</v>
      </c>
      <c r="T3" s="10">
        <f>S3+7</f>
        <v>45665</v>
      </c>
      <c r="U3" s="10">
        <f t="shared" ref="U3:W3" si="3">T3+7</f>
        <v>45672</v>
      </c>
      <c r="V3" s="10">
        <f t="shared" si="3"/>
        <v>45679</v>
      </c>
      <c r="W3" s="10">
        <f t="shared" si="3"/>
        <v>45686</v>
      </c>
      <c r="X3" s="2">
        <v>45658</v>
      </c>
      <c r="Y3" s="2">
        <f>X3+7</f>
        <v>45665</v>
      </c>
      <c r="Z3" s="2">
        <f t="shared" ref="Z3:AB3" si="4">Y3+7</f>
        <v>45672</v>
      </c>
      <c r="AA3" s="2">
        <f t="shared" si="4"/>
        <v>45679</v>
      </c>
      <c r="AB3" s="2">
        <f t="shared" si="4"/>
        <v>45686</v>
      </c>
    </row>
    <row r="4" spans="1:30" x14ac:dyDescent="0.35">
      <c r="A4" t="s">
        <v>8</v>
      </c>
      <c r="B4" t="s">
        <v>9</v>
      </c>
      <c r="C4" s="1">
        <v>10</v>
      </c>
      <c r="D4" s="6">
        <v>40</v>
      </c>
      <c r="E4" s="6">
        <v>41</v>
      </c>
      <c r="F4" s="6">
        <v>32</v>
      </c>
      <c r="G4" s="6">
        <v>40</v>
      </c>
      <c r="H4" s="6">
        <v>40</v>
      </c>
      <c r="I4" s="4">
        <f>IF(D4&gt;40,D4-40,0)</f>
        <v>0</v>
      </c>
      <c r="J4" s="4">
        <f>IF(E4&gt;40,E4-40,0)</f>
        <v>1</v>
      </c>
      <c r="K4" s="4">
        <f>IF(F4&gt;40,F4-40,0)</f>
        <v>0</v>
      </c>
      <c r="L4" s="4">
        <f>IF(G4&gt;40,G4-40,0)</f>
        <v>0</v>
      </c>
      <c r="M4" s="4">
        <f>IF(H4&gt;40,H4-40,0)</f>
        <v>0</v>
      </c>
      <c r="N4" s="14">
        <f>$C4*D4</f>
        <v>400</v>
      </c>
      <c r="O4" s="14">
        <f>$C4*E4</f>
        <v>410</v>
      </c>
      <c r="P4" s="14">
        <f>$C4*F4</f>
        <v>320</v>
      </c>
      <c r="Q4" s="14">
        <f>$C4*G4</f>
        <v>400</v>
      </c>
      <c r="R4" s="14">
        <f>$C4*H4</f>
        <v>400</v>
      </c>
      <c r="S4" s="8">
        <f>0.5*I4*$C4</f>
        <v>0</v>
      </c>
      <c r="T4" s="8">
        <f>0.5*J4*$C4</f>
        <v>5</v>
      </c>
      <c r="U4" s="8">
        <f t="shared" ref="U4:W17" si="5">0.5*K4*$C4</f>
        <v>0</v>
      </c>
      <c r="V4" s="8">
        <f t="shared" si="5"/>
        <v>0</v>
      </c>
      <c r="W4" s="8">
        <f t="shared" si="5"/>
        <v>0</v>
      </c>
      <c r="X4" s="15">
        <f>S4+N4</f>
        <v>400</v>
      </c>
      <c r="Y4" s="15">
        <f>T4+O4</f>
        <v>415</v>
      </c>
      <c r="Z4" s="15">
        <f>U4+P4</f>
        <v>320</v>
      </c>
      <c r="AA4" s="15">
        <f t="shared" ref="Y4:AB17" si="6">V4+Q4</f>
        <v>400</v>
      </c>
      <c r="AB4" s="15">
        <f t="shared" si="6"/>
        <v>400</v>
      </c>
      <c r="AD4" s="1">
        <f>SUM(X4:AB4)</f>
        <v>1935</v>
      </c>
    </row>
    <row r="5" spans="1:30" x14ac:dyDescent="0.35">
      <c r="A5" t="s">
        <v>10</v>
      </c>
      <c r="B5" t="s">
        <v>11</v>
      </c>
      <c r="C5" s="1">
        <v>20</v>
      </c>
      <c r="D5" s="6">
        <v>34</v>
      </c>
      <c r="E5" s="6">
        <v>42</v>
      </c>
      <c r="F5" s="6">
        <v>33</v>
      </c>
      <c r="G5" s="6">
        <v>43</v>
      </c>
      <c r="H5" s="6">
        <v>40</v>
      </c>
      <c r="I5" s="4">
        <f t="shared" ref="I5:J17" si="7">IF(D5&gt;40,D5-40,0)</f>
        <v>0</v>
      </c>
      <c r="J5" s="4">
        <f t="shared" si="7"/>
        <v>2</v>
      </c>
      <c r="K5" s="4">
        <f t="shared" ref="K5:M5" si="8">IF(F5&gt;40,F5-40,0)</f>
        <v>0</v>
      </c>
      <c r="L5" s="4">
        <f t="shared" si="8"/>
        <v>3</v>
      </c>
      <c r="M5" s="4">
        <f t="shared" si="8"/>
        <v>0</v>
      </c>
      <c r="N5" s="14">
        <f>C5*D5</f>
        <v>680</v>
      </c>
      <c r="O5" s="14">
        <f>D5*E5</f>
        <v>1428</v>
      </c>
      <c r="P5" s="14">
        <f>E5*F5</f>
        <v>1386</v>
      </c>
      <c r="Q5" s="14">
        <f>F5*G5</f>
        <v>1419</v>
      </c>
      <c r="R5" s="14">
        <f>G5*H5</f>
        <v>1720</v>
      </c>
      <c r="S5" s="8">
        <f t="shared" ref="S5:T17" si="9">0.5*I5*$C5</f>
        <v>0</v>
      </c>
      <c r="T5" s="8">
        <f t="shared" si="9"/>
        <v>20</v>
      </c>
      <c r="U5" s="8">
        <f t="shared" si="5"/>
        <v>0</v>
      </c>
      <c r="V5" s="8">
        <f t="shared" si="5"/>
        <v>30</v>
      </c>
      <c r="W5" s="8">
        <f t="shared" si="5"/>
        <v>0</v>
      </c>
      <c r="X5" s="15">
        <f>S5+N5</f>
        <v>680</v>
      </c>
      <c r="Y5" s="15">
        <f t="shared" si="6"/>
        <v>1448</v>
      </c>
      <c r="Z5" s="15">
        <f t="shared" si="6"/>
        <v>1386</v>
      </c>
      <c r="AA5" s="15">
        <f t="shared" si="6"/>
        <v>1449</v>
      </c>
      <c r="AB5" s="15">
        <f t="shared" si="6"/>
        <v>1720</v>
      </c>
      <c r="AD5" s="1">
        <f t="shared" ref="AD5:AD17" si="10">SUM(X5:AB5)</f>
        <v>6683</v>
      </c>
    </row>
    <row r="6" spans="1:30" x14ac:dyDescent="0.35">
      <c r="A6" t="s">
        <v>12</v>
      </c>
      <c r="B6" t="s">
        <v>13</v>
      </c>
      <c r="C6" s="1">
        <v>10</v>
      </c>
      <c r="D6" s="6">
        <v>42</v>
      </c>
      <c r="E6" s="6">
        <v>45</v>
      </c>
      <c r="F6" s="6">
        <v>45</v>
      </c>
      <c r="G6" s="6">
        <v>43</v>
      </c>
      <c r="H6" s="6">
        <v>49</v>
      </c>
      <c r="I6" s="4">
        <f t="shared" si="7"/>
        <v>2</v>
      </c>
      <c r="J6" s="4">
        <f t="shared" si="7"/>
        <v>5</v>
      </c>
      <c r="K6" s="4">
        <f t="shared" ref="K6:M6" si="11">IF(F6&gt;40,F6-40,0)</f>
        <v>5</v>
      </c>
      <c r="L6" s="4">
        <f t="shared" si="11"/>
        <v>3</v>
      </c>
      <c r="M6" s="4">
        <f t="shared" si="11"/>
        <v>9</v>
      </c>
      <c r="N6" s="14">
        <f>C6*D6</f>
        <v>420</v>
      </c>
      <c r="O6" s="14">
        <f>D6*E6</f>
        <v>1890</v>
      </c>
      <c r="P6" s="14">
        <f>E6*F6</f>
        <v>2025</v>
      </c>
      <c r="Q6" s="14">
        <f>F6*G6</f>
        <v>1935</v>
      </c>
      <c r="R6" s="14">
        <f>G6*H6</f>
        <v>2107</v>
      </c>
      <c r="S6" s="8">
        <f t="shared" si="9"/>
        <v>10</v>
      </c>
      <c r="T6" s="8">
        <f t="shared" si="9"/>
        <v>25</v>
      </c>
      <c r="U6" s="8">
        <f t="shared" si="5"/>
        <v>25</v>
      </c>
      <c r="V6" s="8">
        <f t="shared" si="5"/>
        <v>15</v>
      </c>
      <c r="W6" s="8">
        <f t="shared" si="5"/>
        <v>45</v>
      </c>
      <c r="X6" s="15">
        <f>S6+N6</f>
        <v>430</v>
      </c>
      <c r="Y6" s="15">
        <f t="shared" si="6"/>
        <v>1915</v>
      </c>
      <c r="Z6" s="15">
        <f t="shared" si="6"/>
        <v>2050</v>
      </c>
      <c r="AA6" s="15">
        <f t="shared" si="6"/>
        <v>1950</v>
      </c>
      <c r="AB6" s="15">
        <f t="shared" si="6"/>
        <v>2152</v>
      </c>
      <c r="AD6" s="1">
        <f t="shared" si="10"/>
        <v>8497</v>
      </c>
    </row>
    <row r="7" spans="1:30" x14ac:dyDescent="0.35">
      <c r="A7" t="s">
        <v>14</v>
      </c>
      <c r="B7" t="s">
        <v>15</v>
      </c>
      <c r="C7" s="1">
        <v>25</v>
      </c>
      <c r="D7" s="6">
        <v>45</v>
      </c>
      <c r="E7" s="6">
        <v>35</v>
      </c>
      <c r="F7" s="6">
        <v>46</v>
      </c>
      <c r="G7" s="6">
        <v>42</v>
      </c>
      <c r="H7" s="6">
        <v>48</v>
      </c>
      <c r="I7" s="4">
        <f t="shared" si="7"/>
        <v>5</v>
      </c>
      <c r="J7" s="4">
        <f t="shared" si="7"/>
        <v>0</v>
      </c>
      <c r="K7" s="4">
        <f t="shared" ref="K7:M7" si="12">IF(F7&gt;40,F7-40,0)</f>
        <v>6</v>
      </c>
      <c r="L7" s="4">
        <f t="shared" si="12"/>
        <v>2</v>
      </c>
      <c r="M7" s="4">
        <f t="shared" si="12"/>
        <v>8</v>
      </c>
      <c r="N7" s="14">
        <f>C7*D7</f>
        <v>1125</v>
      </c>
      <c r="O7" s="14">
        <f>D7*E7</f>
        <v>1575</v>
      </c>
      <c r="P7" s="14">
        <f>E7*F7</f>
        <v>1610</v>
      </c>
      <c r="Q7" s="14">
        <f>F7*G7</f>
        <v>1932</v>
      </c>
      <c r="R7" s="14">
        <f>G7*H7</f>
        <v>2016</v>
      </c>
      <c r="S7" s="8">
        <f t="shared" si="9"/>
        <v>62.5</v>
      </c>
      <c r="T7" s="8">
        <f t="shared" si="9"/>
        <v>0</v>
      </c>
      <c r="U7" s="8">
        <f t="shared" si="5"/>
        <v>75</v>
      </c>
      <c r="V7" s="8">
        <f t="shared" si="5"/>
        <v>25</v>
      </c>
      <c r="W7" s="8">
        <f t="shared" si="5"/>
        <v>100</v>
      </c>
      <c r="X7" s="15">
        <f>S7+N7</f>
        <v>1187.5</v>
      </c>
      <c r="Y7" s="15">
        <f t="shared" si="6"/>
        <v>1575</v>
      </c>
      <c r="Z7" s="15">
        <f t="shared" si="6"/>
        <v>1685</v>
      </c>
      <c r="AA7" s="15">
        <f t="shared" si="6"/>
        <v>1957</v>
      </c>
      <c r="AB7" s="15">
        <f t="shared" si="6"/>
        <v>2116</v>
      </c>
      <c r="AD7" s="1">
        <f t="shared" si="10"/>
        <v>8520.5</v>
      </c>
    </row>
    <row r="8" spans="1:30" x14ac:dyDescent="0.35">
      <c r="A8" t="s">
        <v>16</v>
      </c>
      <c r="B8" t="s">
        <v>17</v>
      </c>
      <c r="C8" s="1">
        <v>30</v>
      </c>
      <c r="D8" s="6">
        <v>46</v>
      </c>
      <c r="E8" s="6">
        <v>38</v>
      </c>
      <c r="F8" s="6">
        <v>42</v>
      </c>
      <c r="G8" s="6">
        <v>41</v>
      </c>
      <c r="H8" s="6">
        <v>47</v>
      </c>
      <c r="I8" s="4">
        <f t="shared" si="7"/>
        <v>6</v>
      </c>
      <c r="J8" s="4">
        <f t="shared" si="7"/>
        <v>0</v>
      </c>
      <c r="K8" s="4">
        <f t="shared" ref="K8:M8" si="13">IF(F8&gt;40,F8-40,0)</f>
        <v>2</v>
      </c>
      <c r="L8" s="4">
        <f t="shared" si="13"/>
        <v>1</v>
      </c>
      <c r="M8" s="4">
        <f t="shared" si="13"/>
        <v>7</v>
      </c>
      <c r="N8" s="14">
        <f>C8*D8</f>
        <v>1380</v>
      </c>
      <c r="O8" s="14">
        <f>D8*E8</f>
        <v>1748</v>
      </c>
      <c r="P8" s="14">
        <f>E8*F8</f>
        <v>1596</v>
      </c>
      <c r="Q8" s="14">
        <f>F8*G8</f>
        <v>1722</v>
      </c>
      <c r="R8" s="14">
        <f>G8*H8</f>
        <v>1927</v>
      </c>
      <c r="S8" s="8">
        <f t="shared" si="9"/>
        <v>90</v>
      </c>
      <c r="T8" s="8">
        <f t="shared" si="9"/>
        <v>0</v>
      </c>
      <c r="U8" s="8">
        <f t="shared" si="5"/>
        <v>30</v>
      </c>
      <c r="V8" s="8">
        <f t="shared" si="5"/>
        <v>15</v>
      </c>
      <c r="W8" s="8">
        <f t="shared" si="5"/>
        <v>105</v>
      </c>
      <c r="X8" s="15">
        <f>S8+N8</f>
        <v>1470</v>
      </c>
      <c r="Y8" s="15">
        <f t="shared" si="6"/>
        <v>1748</v>
      </c>
      <c r="Z8" s="15">
        <f t="shared" si="6"/>
        <v>1626</v>
      </c>
      <c r="AA8" s="15">
        <f t="shared" si="6"/>
        <v>1737</v>
      </c>
      <c r="AB8" s="15">
        <f t="shared" si="6"/>
        <v>2032</v>
      </c>
      <c r="AD8" s="1">
        <f t="shared" si="10"/>
        <v>8613</v>
      </c>
    </row>
    <row r="9" spans="1:30" x14ac:dyDescent="0.35">
      <c r="A9" t="s">
        <v>18</v>
      </c>
      <c r="B9" t="s">
        <v>19</v>
      </c>
      <c r="C9" s="1">
        <v>12</v>
      </c>
      <c r="D9" s="6">
        <v>48</v>
      </c>
      <c r="E9" s="6">
        <v>39</v>
      </c>
      <c r="F9" s="6">
        <v>45</v>
      </c>
      <c r="G9" s="6">
        <v>40</v>
      </c>
      <c r="H9" s="6">
        <v>46</v>
      </c>
      <c r="I9" s="4">
        <f t="shared" si="7"/>
        <v>8</v>
      </c>
      <c r="J9" s="4">
        <f t="shared" si="7"/>
        <v>0</v>
      </c>
      <c r="K9" s="4">
        <f t="shared" ref="K9:M9" si="14">IF(F9&gt;40,F9-40,0)</f>
        <v>5</v>
      </c>
      <c r="L9" s="4">
        <f t="shared" si="14"/>
        <v>0</v>
      </c>
      <c r="M9" s="4">
        <f t="shared" si="14"/>
        <v>6</v>
      </c>
      <c r="N9" s="14">
        <f>C9*D9</f>
        <v>576</v>
      </c>
      <c r="O9" s="14">
        <f>D9*E9</f>
        <v>1872</v>
      </c>
      <c r="P9" s="14">
        <f>E9*F9</f>
        <v>1755</v>
      </c>
      <c r="Q9" s="14">
        <f>F9*G9</f>
        <v>1800</v>
      </c>
      <c r="R9" s="14">
        <f>G9*H9</f>
        <v>1840</v>
      </c>
      <c r="S9" s="8">
        <f t="shared" si="9"/>
        <v>48</v>
      </c>
      <c r="T9" s="8">
        <f t="shared" si="9"/>
        <v>0</v>
      </c>
      <c r="U9" s="8">
        <f t="shared" si="5"/>
        <v>30</v>
      </c>
      <c r="V9" s="8">
        <f t="shared" si="5"/>
        <v>0</v>
      </c>
      <c r="W9" s="8">
        <f t="shared" si="5"/>
        <v>36</v>
      </c>
      <c r="X9" s="15">
        <f>S9+N9</f>
        <v>624</v>
      </c>
      <c r="Y9" s="15">
        <f t="shared" si="6"/>
        <v>1872</v>
      </c>
      <c r="Z9" s="15">
        <f t="shared" si="6"/>
        <v>1785</v>
      </c>
      <c r="AA9" s="15">
        <f t="shared" si="6"/>
        <v>1800</v>
      </c>
      <c r="AB9" s="15">
        <f t="shared" si="6"/>
        <v>1876</v>
      </c>
      <c r="AD9" s="1">
        <f t="shared" si="10"/>
        <v>7957</v>
      </c>
    </row>
    <row r="10" spans="1:30" x14ac:dyDescent="0.35">
      <c r="A10" t="s">
        <v>20</v>
      </c>
      <c r="B10" t="s">
        <v>21</v>
      </c>
      <c r="C10" s="1">
        <v>14</v>
      </c>
      <c r="D10" s="6">
        <v>49</v>
      </c>
      <c r="E10" s="6">
        <v>49</v>
      </c>
      <c r="F10" s="6">
        <v>32</v>
      </c>
      <c r="G10" s="6">
        <v>49</v>
      </c>
      <c r="H10" s="6">
        <v>45</v>
      </c>
      <c r="I10" s="4">
        <f t="shared" si="7"/>
        <v>9</v>
      </c>
      <c r="J10" s="4">
        <f t="shared" si="7"/>
        <v>9</v>
      </c>
      <c r="K10" s="4">
        <f t="shared" ref="K10:M10" si="15">IF(F10&gt;40,F10-40,0)</f>
        <v>0</v>
      </c>
      <c r="L10" s="4">
        <f t="shared" si="15"/>
        <v>9</v>
      </c>
      <c r="M10" s="4">
        <f t="shared" si="15"/>
        <v>5</v>
      </c>
      <c r="N10" s="14">
        <f>C10*D10</f>
        <v>686</v>
      </c>
      <c r="O10" s="14">
        <f>D10*E10</f>
        <v>2401</v>
      </c>
      <c r="P10" s="14">
        <f>E10*F10</f>
        <v>1568</v>
      </c>
      <c r="Q10" s="14">
        <f>F10*G10</f>
        <v>1568</v>
      </c>
      <c r="R10" s="14">
        <f>G10*H10</f>
        <v>2205</v>
      </c>
      <c r="S10" s="8">
        <f t="shared" si="9"/>
        <v>63</v>
      </c>
      <c r="T10" s="8">
        <f t="shared" si="9"/>
        <v>63</v>
      </c>
      <c r="U10" s="8">
        <f t="shared" si="5"/>
        <v>0</v>
      </c>
      <c r="V10" s="8">
        <f t="shared" si="5"/>
        <v>63</v>
      </c>
      <c r="W10" s="8">
        <f t="shared" si="5"/>
        <v>35</v>
      </c>
      <c r="X10" s="15">
        <f>S10+N10</f>
        <v>749</v>
      </c>
      <c r="Y10" s="15">
        <f t="shared" si="6"/>
        <v>2464</v>
      </c>
      <c r="Z10" s="15">
        <f t="shared" si="6"/>
        <v>1568</v>
      </c>
      <c r="AA10" s="15">
        <f t="shared" si="6"/>
        <v>1631</v>
      </c>
      <c r="AB10" s="15">
        <f t="shared" si="6"/>
        <v>2240</v>
      </c>
      <c r="AD10" s="1">
        <f t="shared" si="10"/>
        <v>8652</v>
      </c>
    </row>
    <row r="11" spans="1:30" x14ac:dyDescent="0.35">
      <c r="A11" t="s">
        <v>22</v>
      </c>
      <c r="B11" t="s">
        <v>23</v>
      </c>
      <c r="C11" s="1">
        <v>16</v>
      </c>
      <c r="D11" s="6">
        <v>44</v>
      </c>
      <c r="E11" s="6">
        <v>40</v>
      </c>
      <c r="F11" s="6">
        <v>45</v>
      </c>
      <c r="G11" s="6">
        <v>48</v>
      </c>
      <c r="H11" s="6">
        <v>45</v>
      </c>
      <c r="I11" s="4">
        <f t="shared" si="7"/>
        <v>4</v>
      </c>
      <c r="J11" s="4">
        <f t="shared" si="7"/>
        <v>0</v>
      </c>
      <c r="K11" s="4">
        <f t="shared" ref="K11:M11" si="16">IF(F11&gt;40,F11-40,0)</f>
        <v>5</v>
      </c>
      <c r="L11" s="4">
        <f t="shared" si="16"/>
        <v>8</v>
      </c>
      <c r="M11" s="4">
        <f t="shared" si="16"/>
        <v>5</v>
      </c>
      <c r="N11" s="14">
        <f>C11*D11</f>
        <v>704</v>
      </c>
      <c r="O11" s="14">
        <f>D11*E11</f>
        <v>1760</v>
      </c>
      <c r="P11" s="14">
        <f>E11*F11</f>
        <v>1800</v>
      </c>
      <c r="Q11" s="14">
        <f>F11*G11</f>
        <v>2160</v>
      </c>
      <c r="R11" s="14">
        <f>G11*H11</f>
        <v>2160</v>
      </c>
      <c r="S11" s="8">
        <f t="shared" si="9"/>
        <v>32</v>
      </c>
      <c r="T11" s="8">
        <f t="shared" si="9"/>
        <v>0</v>
      </c>
      <c r="U11" s="8">
        <f t="shared" si="5"/>
        <v>40</v>
      </c>
      <c r="V11" s="8">
        <f t="shared" si="5"/>
        <v>64</v>
      </c>
      <c r="W11" s="8">
        <f t="shared" si="5"/>
        <v>40</v>
      </c>
      <c r="X11" s="15">
        <f>S11+N11</f>
        <v>736</v>
      </c>
      <c r="Y11" s="15">
        <f t="shared" si="6"/>
        <v>1760</v>
      </c>
      <c r="Z11" s="15">
        <f t="shared" si="6"/>
        <v>1840</v>
      </c>
      <c r="AA11" s="15">
        <f t="shared" si="6"/>
        <v>2224</v>
      </c>
      <c r="AB11" s="15">
        <f t="shared" si="6"/>
        <v>2200</v>
      </c>
      <c r="AD11" s="1">
        <f t="shared" si="10"/>
        <v>8760</v>
      </c>
    </row>
    <row r="12" spans="1:30" x14ac:dyDescent="0.35">
      <c r="A12" t="s">
        <v>24</v>
      </c>
      <c r="B12" t="s">
        <v>25</v>
      </c>
      <c r="C12" s="1">
        <v>29</v>
      </c>
      <c r="D12" s="6">
        <v>43</v>
      </c>
      <c r="E12" s="6">
        <v>34</v>
      </c>
      <c r="F12" s="6">
        <v>32</v>
      </c>
      <c r="G12" s="6">
        <v>47</v>
      </c>
      <c r="H12" s="6">
        <v>44</v>
      </c>
      <c r="I12" s="4">
        <f t="shared" si="7"/>
        <v>3</v>
      </c>
      <c r="J12" s="4">
        <f t="shared" si="7"/>
        <v>0</v>
      </c>
      <c r="K12" s="4">
        <f t="shared" ref="K12:M12" si="17">IF(F12&gt;40,F12-40,0)</f>
        <v>0</v>
      </c>
      <c r="L12" s="4">
        <f t="shared" si="17"/>
        <v>7</v>
      </c>
      <c r="M12" s="4">
        <f t="shared" si="17"/>
        <v>4</v>
      </c>
      <c r="N12" s="14">
        <f>C12*D12</f>
        <v>1247</v>
      </c>
      <c r="O12" s="14">
        <f>D12*E12</f>
        <v>1462</v>
      </c>
      <c r="P12" s="14">
        <f>E12*F12</f>
        <v>1088</v>
      </c>
      <c r="Q12" s="14">
        <f>F12*G12</f>
        <v>1504</v>
      </c>
      <c r="R12" s="14">
        <f>G12*H12</f>
        <v>2068</v>
      </c>
      <c r="S12" s="8">
        <f t="shared" si="9"/>
        <v>43.5</v>
      </c>
      <c r="T12" s="8">
        <f t="shared" si="9"/>
        <v>0</v>
      </c>
      <c r="U12" s="8">
        <f t="shared" si="5"/>
        <v>0</v>
      </c>
      <c r="V12" s="8">
        <f t="shared" si="5"/>
        <v>101.5</v>
      </c>
      <c r="W12" s="8">
        <f t="shared" si="5"/>
        <v>58</v>
      </c>
      <c r="X12" s="15">
        <f>S12+N12</f>
        <v>1290.5</v>
      </c>
      <c r="Y12" s="15">
        <f t="shared" si="6"/>
        <v>1462</v>
      </c>
      <c r="Z12" s="15">
        <f t="shared" si="6"/>
        <v>1088</v>
      </c>
      <c r="AA12" s="15">
        <f t="shared" si="6"/>
        <v>1605.5</v>
      </c>
      <c r="AB12" s="15">
        <f t="shared" si="6"/>
        <v>2126</v>
      </c>
      <c r="AD12" s="1">
        <f t="shared" si="10"/>
        <v>7572</v>
      </c>
    </row>
    <row r="13" spans="1:30" x14ac:dyDescent="0.35">
      <c r="A13" t="s">
        <v>26</v>
      </c>
      <c r="B13" t="s">
        <v>27</v>
      </c>
      <c r="C13" s="1">
        <v>24</v>
      </c>
      <c r="D13" s="6">
        <v>35</v>
      </c>
      <c r="E13" s="6">
        <v>50</v>
      </c>
      <c r="F13" s="6">
        <v>34</v>
      </c>
      <c r="G13" s="6">
        <v>46</v>
      </c>
      <c r="H13" s="6">
        <v>43</v>
      </c>
      <c r="I13" s="4">
        <f t="shared" si="7"/>
        <v>0</v>
      </c>
      <c r="J13" s="4">
        <f t="shared" si="7"/>
        <v>10</v>
      </c>
      <c r="K13" s="4">
        <f t="shared" ref="K13:M13" si="18">IF(F13&gt;40,F13-40,0)</f>
        <v>0</v>
      </c>
      <c r="L13" s="4">
        <f t="shared" si="18"/>
        <v>6</v>
      </c>
      <c r="M13" s="4">
        <f t="shared" si="18"/>
        <v>3</v>
      </c>
      <c r="N13" s="14">
        <f>C13*D13</f>
        <v>840</v>
      </c>
      <c r="O13" s="14">
        <f>D13*E13</f>
        <v>1750</v>
      </c>
      <c r="P13" s="14">
        <f>E13*F13</f>
        <v>1700</v>
      </c>
      <c r="Q13" s="14">
        <f>F13*G13</f>
        <v>1564</v>
      </c>
      <c r="R13" s="14">
        <f>G13*H13</f>
        <v>1978</v>
      </c>
      <c r="S13" s="8">
        <f t="shared" si="9"/>
        <v>0</v>
      </c>
      <c r="T13" s="8">
        <f t="shared" si="9"/>
        <v>120</v>
      </c>
      <c r="U13" s="8">
        <f t="shared" si="5"/>
        <v>0</v>
      </c>
      <c r="V13" s="8">
        <f t="shared" si="5"/>
        <v>72</v>
      </c>
      <c r="W13" s="8">
        <f t="shared" si="5"/>
        <v>36</v>
      </c>
      <c r="X13" s="15">
        <f>S13+N13</f>
        <v>840</v>
      </c>
      <c r="Y13" s="15">
        <f t="shared" si="6"/>
        <v>1870</v>
      </c>
      <c r="Z13" s="15">
        <f t="shared" si="6"/>
        <v>1700</v>
      </c>
      <c r="AA13" s="15">
        <f t="shared" si="6"/>
        <v>1636</v>
      </c>
      <c r="AB13" s="15">
        <f t="shared" si="6"/>
        <v>2014</v>
      </c>
      <c r="AD13" s="1">
        <f t="shared" si="10"/>
        <v>8060</v>
      </c>
    </row>
    <row r="14" spans="1:30" x14ac:dyDescent="0.35">
      <c r="A14" t="s">
        <v>28</v>
      </c>
      <c r="B14" t="s">
        <v>29</v>
      </c>
      <c r="C14" s="1">
        <v>21</v>
      </c>
      <c r="D14" s="6">
        <v>50</v>
      </c>
      <c r="E14" s="6">
        <v>45</v>
      </c>
      <c r="F14" s="6">
        <v>34</v>
      </c>
      <c r="G14" s="6">
        <v>45</v>
      </c>
      <c r="H14" s="6">
        <v>43</v>
      </c>
      <c r="I14" s="4">
        <f t="shared" si="7"/>
        <v>10</v>
      </c>
      <c r="J14" s="4">
        <f t="shared" si="7"/>
        <v>5</v>
      </c>
      <c r="K14" s="4">
        <f t="shared" ref="K14:M14" si="19">IF(F14&gt;40,F14-40,0)</f>
        <v>0</v>
      </c>
      <c r="L14" s="4">
        <f t="shared" si="19"/>
        <v>5</v>
      </c>
      <c r="M14" s="4">
        <f t="shared" si="19"/>
        <v>3</v>
      </c>
      <c r="N14" s="14">
        <f>C14*D14</f>
        <v>1050</v>
      </c>
      <c r="O14" s="14">
        <f>D14*E14</f>
        <v>2250</v>
      </c>
      <c r="P14" s="14">
        <f>E14*F14</f>
        <v>1530</v>
      </c>
      <c r="Q14" s="14">
        <f>F14*G14</f>
        <v>1530</v>
      </c>
      <c r="R14" s="14">
        <f>G14*H14</f>
        <v>1935</v>
      </c>
      <c r="S14" s="8">
        <f t="shared" si="9"/>
        <v>105</v>
      </c>
      <c r="T14" s="8">
        <f t="shared" si="9"/>
        <v>52.5</v>
      </c>
      <c r="U14" s="8">
        <f t="shared" si="5"/>
        <v>0</v>
      </c>
      <c r="V14" s="8">
        <f t="shared" si="5"/>
        <v>52.5</v>
      </c>
      <c r="W14" s="8">
        <f t="shared" si="5"/>
        <v>31.5</v>
      </c>
      <c r="X14" s="15">
        <f>S14+N14</f>
        <v>1155</v>
      </c>
      <c r="Y14" s="15">
        <f t="shared" si="6"/>
        <v>2302.5</v>
      </c>
      <c r="Z14" s="15">
        <f t="shared" si="6"/>
        <v>1530</v>
      </c>
      <c r="AA14" s="15">
        <f t="shared" si="6"/>
        <v>1582.5</v>
      </c>
      <c r="AB14" s="15">
        <f t="shared" si="6"/>
        <v>1966.5</v>
      </c>
      <c r="AD14" s="1">
        <f t="shared" si="10"/>
        <v>8536.5</v>
      </c>
    </row>
    <row r="15" spans="1:30" x14ac:dyDescent="0.35">
      <c r="A15" t="s">
        <v>30</v>
      </c>
      <c r="B15" t="s">
        <v>17</v>
      </c>
      <c r="C15" s="1">
        <v>10</v>
      </c>
      <c r="D15" s="6">
        <v>45</v>
      </c>
      <c r="E15" s="6">
        <v>44</v>
      </c>
      <c r="F15" s="6">
        <v>32</v>
      </c>
      <c r="G15" s="6">
        <v>43</v>
      </c>
      <c r="H15" s="6">
        <v>34</v>
      </c>
      <c r="I15" s="4">
        <f t="shared" si="7"/>
        <v>5</v>
      </c>
      <c r="J15" s="4">
        <f t="shared" si="7"/>
        <v>4</v>
      </c>
      <c r="K15" s="4">
        <f t="shared" ref="K15:M15" si="20">IF(F15&gt;40,F15-40,0)</f>
        <v>0</v>
      </c>
      <c r="L15" s="4">
        <f t="shared" si="20"/>
        <v>3</v>
      </c>
      <c r="M15" s="4">
        <f t="shared" si="20"/>
        <v>0</v>
      </c>
      <c r="N15" s="14">
        <f>C15*D15</f>
        <v>450</v>
      </c>
      <c r="O15" s="14">
        <f>D15*E15</f>
        <v>1980</v>
      </c>
      <c r="P15" s="14">
        <f>E15*F15</f>
        <v>1408</v>
      </c>
      <c r="Q15" s="14">
        <f>F15*G15</f>
        <v>1376</v>
      </c>
      <c r="R15" s="14">
        <f>G15*H15</f>
        <v>1462</v>
      </c>
      <c r="S15" s="8">
        <f t="shared" si="9"/>
        <v>25</v>
      </c>
      <c r="T15" s="8">
        <f t="shared" si="9"/>
        <v>20</v>
      </c>
      <c r="U15" s="8">
        <f t="shared" si="5"/>
        <v>0</v>
      </c>
      <c r="V15" s="8">
        <f t="shared" si="5"/>
        <v>15</v>
      </c>
      <c r="W15" s="8">
        <f t="shared" si="5"/>
        <v>0</v>
      </c>
      <c r="X15" s="15">
        <f>S15+N15</f>
        <v>475</v>
      </c>
      <c r="Y15" s="15">
        <f t="shared" si="6"/>
        <v>2000</v>
      </c>
      <c r="Z15" s="15">
        <f t="shared" si="6"/>
        <v>1408</v>
      </c>
      <c r="AA15" s="15">
        <f t="shared" si="6"/>
        <v>1391</v>
      </c>
      <c r="AB15" s="15">
        <f t="shared" si="6"/>
        <v>1462</v>
      </c>
      <c r="AD15" s="1">
        <f t="shared" si="10"/>
        <v>6736</v>
      </c>
    </row>
    <row r="16" spans="1:30" x14ac:dyDescent="0.35">
      <c r="A16" t="s">
        <v>31</v>
      </c>
      <c r="B16" t="s">
        <v>32</v>
      </c>
      <c r="C16" s="1">
        <v>19</v>
      </c>
      <c r="D16" s="6">
        <v>24</v>
      </c>
      <c r="E16" s="6">
        <v>43</v>
      </c>
      <c r="F16" s="6">
        <v>56</v>
      </c>
      <c r="G16" s="6">
        <v>44</v>
      </c>
      <c r="H16" s="6">
        <v>44</v>
      </c>
      <c r="I16" s="4">
        <f t="shared" si="7"/>
        <v>0</v>
      </c>
      <c r="J16" s="4">
        <f t="shared" si="7"/>
        <v>3</v>
      </c>
      <c r="K16" s="4">
        <f t="shared" ref="K16:M16" si="21">IF(F16&gt;40,F16-40,0)</f>
        <v>16</v>
      </c>
      <c r="L16" s="4">
        <f t="shared" si="21"/>
        <v>4</v>
      </c>
      <c r="M16" s="4">
        <f t="shared" si="21"/>
        <v>4</v>
      </c>
      <c r="N16" s="14">
        <f>C16*D16</f>
        <v>456</v>
      </c>
      <c r="O16" s="14">
        <f>D16*E16</f>
        <v>1032</v>
      </c>
      <c r="P16" s="14">
        <f>E16*F16</f>
        <v>2408</v>
      </c>
      <c r="Q16" s="14">
        <f>F16*G16</f>
        <v>2464</v>
      </c>
      <c r="R16" s="14">
        <f>G16*H16</f>
        <v>1936</v>
      </c>
      <c r="S16" s="8">
        <f t="shared" si="9"/>
        <v>0</v>
      </c>
      <c r="T16" s="8">
        <f t="shared" si="9"/>
        <v>28.5</v>
      </c>
      <c r="U16" s="8">
        <f t="shared" si="5"/>
        <v>152</v>
      </c>
      <c r="V16" s="8">
        <f t="shared" si="5"/>
        <v>38</v>
      </c>
      <c r="W16" s="8">
        <f t="shared" si="5"/>
        <v>38</v>
      </c>
      <c r="X16" s="15">
        <f>S16+N16</f>
        <v>456</v>
      </c>
      <c r="Y16" s="15">
        <f t="shared" si="6"/>
        <v>1060.5</v>
      </c>
      <c r="Z16" s="15">
        <f t="shared" si="6"/>
        <v>2560</v>
      </c>
      <c r="AA16" s="15">
        <f t="shared" si="6"/>
        <v>2502</v>
      </c>
      <c r="AB16" s="15">
        <f t="shared" si="6"/>
        <v>1974</v>
      </c>
      <c r="AD16" s="1">
        <f t="shared" si="10"/>
        <v>8552.5</v>
      </c>
    </row>
    <row r="17" spans="1:30" x14ac:dyDescent="0.35">
      <c r="A17" t="s">
        <v>33</v>
      </c>
      <c r="B17" t="s">
        <v>17</v>
      </c>
      <c r="C17" s="1">
        <v>20</v>
      </c>
      <c r="D17" s="6">
        <v>50</v>
      </c>
      <c r="E17" s="6">
        <v>42</v>
      </c>
      <c r="F17" s="6">
        <v>70</v>
      </c>
      <c r="G17" s="6">
        <v>45</v>
      </c>
      <c r="H17" s="6">
        <v>44</v>
      </c>
      <c r="I17" s="4">
        <f t="shared" si="7"/>
        <v>10</v>
      </c>
      <c r="J17" s="4">
        <f t="shared" si="7"/>
        <v>2</v>
      </c>
      <c r="K17" s="4">
        <f t="shared" ref="K17:M17" si="22">IF(F17&gt;40,F17-40,0)</f>
        <v>30</v>
      </c>
      <c r="L17" s="4">
        <f t="shared" si="22"/>
        <v>5</v>
      </c>
      <c r="M17" s="4">
        <f t="shared" si="22"/>
        <v>4</v>
      </c>
      <c r="N17" s="14">
        <f>C17*D17</f>
        <v>1000</v>
      </c>
      <c r="O17" s="14">
        <f>D17*E17</f>
        <v>2100</v>
      </c>
      <c r="P17" s="14">
        <f>E17*F17</f>
        <v>2940</v>
      </c>
      <c r="Q17" s="14">
        <f>F17*G17</f>
        <v>3150</v>
      </c>
      <c r="R17" s="14">
        <f>G17*H17</f>
        <v>1980</v>
      </c>
      <c r="S17" s="8">
        <f t="shared" si="9"/>
        <v>100</v>
      </c>
      <c r="T17" s="8">
        <f t="shared" si="9"/>
        <v>20</v>
      </c>
      <c r="U17" s="8">
        <f t="shared" si="5"/>
        <v>300</v>
      </c>
      <c r="V17" s="8">
        <f t="shared" si="5"/>
        <v>50</v>
      </c>
      <c r="W17" s="8">
        <f t="shared" si="5"/>
        <v>40</v>
      </c>
      <c r="X17" s="15">
        <f>S17+N17</f>
        <v>1100</v>
      </c>
      <c r="Y17" s="15">
        <f t="shared" si="6"/>
        <v>2120</v>
      </c>
      <c r="Z17" s="15">
        <f t="shared" si="6"/>
        <v>3240</v>
      </c>
      <c r="AA17" s="15">
        <f t="shared" si="6"/>
        <v>3200</v>
      </c>
      <c r="AB17" s="15">
        <f t="shared" si="6"/>
        <v>2020</v>
      </c>
      <c r="AD17" s="1">
        <f t="shared" si="10"/>
        <v>11680</v>
      </c>
    </row>
    <row r="19" spans="1:30" x14ac:dyDescent="0.35">
      <c r="A19" t="s">
        <v>34</v>
      </c>
      <c r="C19" s="1">
        <f>MAX(C4:C17)</f>
        <v>30</v>
      </c>
      <c r="D19">
        <f>MAX(D4:D17)</f>
        <v>50</v>
      </c>
      <c r="K19" s="1"/>
      <c r="L19" s="1"/>
      <c r="M19" s="1"/>
      <c r="N19" s="1">
        <f>MAX(N4:N17)</f>
        <v>1380</v>
      </c>
      <c r="O19" s="1"/>
      <c r="P19" s="1"/>
      <c r="Q19" s="1"/>
      <c r="R19" s="1"/>
      <c r="S19" s="1">
        <f t="shared" ref="S19:X19" si="23">MAX(S4:S17)</f>
        <v>105</v>
      </c>
      <c r="T19" s="1">
        <f t="shared" ref="T19:V19" si="24">MAX(T4:T17)</f>
        <v>120</v>
      </c>
      <c r="U19" s="1">
        <f t="shared" si="24"/>
        <v>300</v>
      </c>
      <c r="V19" s="1">
        <f t="shared" si="24"/>
        <v>101.5</v>
      </c>
      <c r="W19" s="1"/>
      <c r="X19" s="1">
        <f t="shared" si="23"/>
        <v>1470</v>
      </c>
      <c r="Y19" s="1">
        <f t="shared" ref="Y19:AB19" si="25">MAX(Y4:Y17)</f>
        <v>2464</v>
      </c>
      <c r="Z19" s="1">
        <f t="shared" si="25"/>
        <v>3240</v>
      </c>
      <c r="AA19" s="1">
        <f t="shared" si="25"/>
        <v>3200</v>
      </c>
      <c r="AB19" s="1">
        <f t="shared" si="25"/>
        <v>2240</v>
      </c>
      <c r="AD19" s="1">
        <f t="shared" ref="AD19" si="26">MAX(AD4:AD17)</f>
        <v>11680</v>
      </c>
    </row>
    <row r="20" spans="1:30" x14ac:dyDescent="0.35">
      <c r="A20" t="s">
        <v>35</v>
      </c>
      <c r="C20" s="1">
        <f>MIN(C4:C17)</f>
        <v>10</v>
      </c>
      <c r="D20">
        <f>MIN(D4:D17)</f>
        <v>24</v>
      </c>
      <c r="K20" s="1"/>
      <c r="L20" s="1"/>
      <c r="M20" s="1"/>
      <c r="N20" s="1">
        <f>MIN(N4:N17)</f>
        <v>400</v>
      </c>
      <c r="O20" s="1"/>
      <c r="P20" s="1"/>
      <c r="Q20" s="1"/>
      <c r="R20" s="1"/>
      <c r="S20" s="1">
        <f t="shared" ref="S20:X20" si="27">MIN(S4:S17)</f>
        <v>0</v>
      </c>
      <c r="T20" s="1">
        <f t="shared" ref="T20:V20" si="28">MIN(T4:T17)</f>
        <v>0</v>
      </c>
      <c r="U20" s="1">
        <f t="shared" si="28"/>
        <v>0</v>
      </c>
      <c r="V20" s="1">
        <f t="shared" si="28"/>
        <v>0</v>
      </c>
      <c r="W20" s="1"/>
      <c r="X20" s="1">
        <f t="shared" si="27"/>
        <v>400</v>
      </c>
      <c r="Y20" s="1">
        <f t="shared" ref="Y20:AB20" si="29">MIN(Y4:Y17)</f>
        <v>415</v>
      </c>
      <c r="Z20" s="1">
        <f t="shared" si="29"/>
        <v>320</v>
      </c>
      <c r="AA20" s="1">
        <f t="shared" si="29"/>
        <v>400</v>
      </c>
      <c r="AB20" s="1">
        <f t="shared" si="29"/>
        <v>400</v>
      </c>
      <c r="AD20" s="1">
        <f t="shared" ref="AD20" si="30">MIN(AD4:AD17)</f>
        <v>1935</v>
      </c>
    </row>
    <row r="21" spans="1:30" x14ac:dyDescent="0.35">
      <c r="A21" t="s">
        <v>36</v>
      </c>
      <c r="C21" s="1">
        <f>AVERAGE(C4:C17)</f>
        <v>18.571428571428573</v>
      </c>
      <c r="D21">
        <f>AVERAGE(D4:D17)</f>
        <v>42.5</v>
      </c>
      <c r="K21" s="1"/>
      <c r="L21" s="1"/>
      <c r="M21" s="1"/>
      <c r="N21" s="1">
        <f>AVERAGE(N4:N17)</f>
        <v>786.71428571428567</v>
      </c>
      <c r="O21" s="1"/>
      <c r="P21" s="1"/>
      <c r="Q21" s="1"/>
      <c r="R21" s="1"/>
      <c r="S21" s="1">
        <f t="shared" ref="S21:X21" si="31">AVERAGE(S4:S17)</f>
        <v>41.357142857142854</v>
      </c>
      <c r="T21" s="1">
        <f t="shared" ref="T21:V21" si="32">AVERAGE(T4:T17)</f>
        <v>25.285714285714285</v>
      </c>
      <c r="U21" s="1">
        <f t="shared" si="32"/>
        <v>46.571428571428569</v>
      </c>
      <c r="V21" s="1">
        <f t="shared" si="32"/>
        <v>38.642857142857146</v>
      </c>
      <c r="W21" s="1"/>
      <c r="X21" s="1">
        <f t="shared" si="31"/>
        <v>828.07142857142856</v>
      </c>
      <c r="Y21" s="1">
        <f t="shared" ref="Y21:AB21" si="33">AVERAGE(Y4:Y17)</f>
        <v>1715.1428571428571</v>
      </c>
      <c r="Z21" s="1">
        <f t="shared" si="33"/>
        <v>1699</v>
      </c>
      <c r="AA21" s="1">
        <f t="shared" si="33"/>
        <v>1790.3571428571429</v>
      </c>
      <c r="AB21" s="1">
        <f t="shared" si="33"/>
        <v>1878.4642857142858</v>
      </c>
      <c r="AD21" s="1">
        <f t="shared" ref="AD21" si="34">AVERAGE(AD4:AD17)</f>
        <v>7911.0357142857147</v>
      </c>
    </row>
    <row r="22" spans="1:30" x14ac:dyDescent="0.35">
      <c r="A22" t="s">
        <v>7</v>
      </c>
      <c r="C22" s="1">
        <f>SUM(C4:C17)</f>
        <v>260</v>
      </c>
      <c r="D22">
        <f>SUM(D4:D17)</f>
        <v>595</v>
      </c>
      <c r="K22" s="1"/>
      <c r="L22" s="1"/>
      <c r="M22" s="1"/>
      <c r="N22" s="1">
        <f>SUM(N4:N17)</f>
        <v>11014</v>
      </c>
      <c r="O22" s="1"/>
      <c r="P22" s="1"/>
      <c r="Q22" s="1"/>
      <c r="R22" s="1"/>
      <c r="S22" s="1">
        <f t="shared" ref="S22:X22" si="35">SUM(S4:S17)</f>
        <v>579</v>
      </c>
      <c r="T22" s="1">
        <f t="shared" ref="T22:V22" si="36">SUM(T4:T17)</f>
        <v>354</v>
      </c>
      <c r="U22" s="1">
        <f t="shared" si="36"/>
        <v>652</v>
      </c>
      <c r="V22" s="1">
        <f t="shared" si="36"/>
        <v>541</v>
      </c>
      <c r="W22" s="1"/>
      <c r="X22" s="1">
        <f t="shared" si="35"/>
        <v>11593</v>
      </c>
      <c r="Y22" s="1">
        <f t="shared" ref="Y22:AB22" si="37">SUM(Y4:Y17)</f>
        <v>24012</v>
      </c>
      <c r="Z22" s="1">
        <f t="shared" si="37"/>
        <v>23786</v>
      </c>
      <c r="AA22" s="1">
        <f t="shared" si="37"/>
        <v>25065</v>
      </c>
      <c r="AB22" s="1">
        <f t="shared" si="37"/>
        <v>26298.5</v>
      </c>
      <c r="AD22" s="1">
        <f t="shared" ref="AD22" si="38">SUM(AD4:AD17)</f>
        <v>110754.5</v>
      </c>
    </row>
    <row r="23" spans="1:30" x14ac:dyDescent="0.35">
      <c r="D23" t="s">
        <v>3</v>
      </c>
      <c r="N2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 bhandari</dc:creator>
  <cp:lastModifiedBy>shivansh bhandari</cp:lastModifiedBy>
  <dcterms:created xsi:type="dcterms:W3CDTF">2025-04-16T05:54:56Z</dcterms:created>
  <dcterms:modified xsi:type="dcterms:W3CDTF">2025-04-16T06:43:07Z</dcterms:modified>
</cp:coreProperties>
</file>