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1CAC428-36BB-4C5C-9A4D-9ED24FE9AFD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8 new alloy samples" sheetId="2" r:id="rId1"/>
    <sheet name="results of 8 alloy samples" sheetId="1" r:id="rId2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2" i="1"/>
  <c r="V9" i="2" l="1"/>
  <c r="V8" i="2"/>
  <c r="AW12" i="1" l="1"/>
  <c r="W9" i="1" l="1"/>
  <c r="W8" i="1"/>
</calcChain>
</file>

<file path=xl/sharedStrings.xml><?xml version="1.0" encoding="utf-8"?>
<sst xmlns="http://schemas.openxmlformats.org/spreadsheetml/2006/main" count="117" uniqueCount="70">
  <si>
    <t>B_wt</t>
  </si>
  <si>
    <t>Y_wt</t>
  </si>
  <si>
    <t>Nb_wt</t>
  </si>
  <si>
    <t>Hf_wt</t>
  </si>
  <si>
    <t>solution_treatment_time</t>
  </si>
  <si>
    <t>1st_step_aging_treatment_time</t>
  </si>
  <si>
    <t>2nd_step_aging_treatment_time</t>
  </si>
  <si>
    <t>solution_treatment_temperature</t>
  </si>
  <si>
    <t>temperature</t>
  </si>
  <si>
    <t>applied_Stress</t>
  </si>
  <si>
    <t>τ</t>
  </si>
  <si>
    <t>DL</t>
  </si>
  <si>
    <t>G</t>
  </si>
  <si>
    <t>L</t>
  </si>
  <si>
    <t>Ni3Al_fraction</t>
    <phoneticPr fontId="3" type="noConversion"/>
  </si>
  <si>
    <t>creep_life</t>
  </si>
  <si>
    <t>Alloy</t>
  </si>
  <si>
    <t>Ni_wt</t>
  </si>
  <si>
    <t>Re_wt</t>
  </si>
  <si>
    <t>Co_wt</t>
  </si>
  <si>
    <t>Al_wt</t>
  </si>
  <si>
    <t>Ti_wt</t>
  </si>
  <si>
    <t>W_wt</t>
  </si>
  <si>
    <t>Mo_wt</t>
  </si>
  <si>
    <t>Cr_wt</t>
  </si>
  <si>
    <t>Ta_wt</t>
  </si>
  <si>
    <t>C_wt</t>
  </si>
  <si>
    <t>1st_step_aging_treatment_temperature</t>
    <phoneticPr fontId="3" type="noConversion"/>
  </si>
  <si>
    <t>Measured</t>
    <phoneticPr fontId="3" type="noConversion"/>
  </si>
  <si>
    <t>Predicted</t>
    <phoneticPr fontId="3" type="noConversion"/>
  </si>
  <si>
    <t>#1</t>
    <phoneticPr fontId="3" type="noConversion"/>
  </si>
  <si>
    <t>#2</t>
    <phoneticPr fontId="3" type="noConversion"/>
  </si>
  <si>
    <t>#3</t>
    <phoneticPr fontId="3" type="noConversion"/>
  </si>
  <si>
    <t>#4</t>
    <phoneticPr fontId="3" type="noConversion"/>
  </si>
  <si>
    <t>#5</t>
    <phoneticPr fontId="3" type="noConversion"/>
  </si>
  <si>
    <t>#6</t>
    <phoneticPr fontId="3" type="noConversion"/>
  </si>
  <si>
    <t>#7</t>
  </si>
  <si>
    <t>#8</t>
  </si>
  <si>
    <t>Clusters</t>
    <phoneticPr fontId="3" type="noConversion"/>
  </si>
  <si>
    <t>cluster4</t>
    <phoneticPr fontId="3" type="noConversion"/>
  </si>
  <si>
    <t>MLR</t>
    <phoneticPr fontId="3" type="noConversion"/>
  </si>
  <si>
    <t>cluster6</t>
    <phoneticPr fontId="3" type="noConversion"/>
  </si>
  <si>
    <t>SVR</t>
    <phoneticPr fontId="3" type="noConversion"/>
  </si>
  <si>
    <t>cluster8</t>
    <phoneticPr fontId="3" type="noConversion"/>
  </si>
  <si>
    <t>cluster1</t>
    <phoneticPr fontId="3" type="noConversion"/>
  </si>
  <si>
    <t>cluster2</t>
    <phoneticPr fontId="3" type="noConversion"/>
  </si>
  <si>
    <t>RR</t>
    <phoneticPr fontId="3" type="noConversion"/>
  </si>
  <si>
    <t>2nd_step_aging_treatment_temperature</t>
    <phoneticPr fontId="3" type="noConversion"/>
  </si>
  <si>
    <t>Predicted_life</t>
    <phoneticPr fontId="3" type="noConversion"/>
  </si>
  <si>
    <t>belong to clusters</t>
    <phoneticPr fontId="3" type="noConversion"/>
  </si>
  <si>
    <t>cluster2</t>
    <phoneticPr fontId="3" type="noConversion"/>
  </si>
  <si>
    <t>cluster1</t>
    <phoneticPr fontId="3" type="noConversion"/>
  </si>
  <si>
    <t>cluster8</t>
    <phoneticPr fontId="3" type="noConversion"/>
  </si>
  <si>
    <t>RR</t>
    <phoneticPr fontId="3" type="noConversion"/>
  </si>
  <si>
    <t>SVR</t>
    <phoneticPr fontId="3" type="noConversion"/>
  </si>
  <si>
    <t>selected model</t>
    <phoneticPr fontId="3" type="noConversion"/>
  </si>
  <si>
    <t>0.5012787150709038,</t>
  </si>
  <si>
    <t>1.614815646203466,</t>
  </si>
  <si>
    <t>1.3963138419375558,</t>
  </si>
  <si>
    <t>1.9162386185236184,</t>
  </si>
  <si>
    <t>1.8072676827260934,</t>
  </si>
  <si>
    <t>1.810256849182162,</t>
  </si>
  <si>
    <t>1.3796333847622966,</t>
  </si>
  <si>
    <t>1.4128115642877996,</t>
  </si>
  <si>
    <t>1.822093920964486,</t>
  </si>
  <si>
    <t>1.6094855663323209,</t>
  </si>
  <si>
    <t>2.05048704581348,</t>
  </si>
  <si>
    <t>1.7058020189545973,</t>
  </si>
  <si>
    <t>1.3326665243950271,</t>
    <phoneticPr fontId="3" type="noConversion"/>
  </si>
  <si>
    <t>1.4307836256263874,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</si>
</sst>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top"/>
    </xf>
    <xf numFmtId="0" fontId="5" fillId="0" borderId="1" xfId="2" applyFont="1" applyFill="1" applyBorder="1" applyAlignment="1">
      <alignment horizontal="center" vertical="top" wrapText="1"/>
    </xf>
    <xf numFmtId="0" fontId="1" fillId="0" borderId="1" xfId="1" applyFill="1" applyBorder="1" applyAlignment="1">
      <alignment horizontal="center"/>
    </xf>
    <xf numFmtId="0" fontId="4" fillId="0" borderId="1" xfId="2" applyFill="1" applyBorder="1" applyAlignment="1">
      <alignment horizontal="center"/>
    </xf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5" fillId="0" borderId="0" xfId="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58" fontId="0" fillId="0" borderId="0" xfId="0" applyNumberFormat="1"/>
    <xf numFmtId="0" fontId="4" fillId="4" borderId="1" xfId="0" applyFont="1" applyFill="1" applyBorder="1" applyAlignment="1">
      <alignment horizontal="center"/>
    </xf>
    <xf numFmtId="0" fontId="0" fillId="0" borderId="0" xfId="0" applyFill="1"/>
    <xf numFmtId="0" fontId="0" fillId="3" borderId="0" xfId="0" applyFill="1" applyBorder="1"/>
    <xf numFmtId="0" fontId="0" fillId="0" borderId="2" xfId="0" applyBorder="1"/>
    <xf numFmtId="0" fontId="0" fillId="0" borderId="0" xfId="0" applyBorder="1"/>
    <xf numFmtId="0" fontId="2" fillId="0" borderId="3" xfId="0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/>
    </xf>
    <xf numFmtId="0" fontId="0" fillId="5" borderId="1" xfId="0" applyFill="1" applyBorder="1"/>
  </cellXfs>
  <cellStyles count="3">
    <cellStyle name="差" xfId="1" builtinId="27"/>
    <cellStyle name="常规" xfId="0" builtinId="0"/>
    <cellStyle name="常规 2" xfId="2" xr:uid="{29FA43B2-0A6B-4AE6-967B-833B22E8B7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of 8 alloy samples'!$Y$17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of 8 alloy samples'!$X$18:$X$25</c:f>
              <c:strCache>
                <c:ptCount val="8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</c:strCache>
            </c:strRef>
          </c:cat>
          <c:val>
            <c:numRef>
              <c:f>'results of 8 alloy samples'!$Y$18:$Y$25</c:f>
              <c:numCache>
                <c:formatCode>General</c:formatCode>
                <c:ptCount val="8"/>
                <c:pt idx="0">
                  <c:v>454.3</c:v>
                </c:pt>
                <c:pt idx="1">
                  <c:v>211.1</c:v>
                </c:pt>
                <c:pt idx="2">
                  <c:v>256.2</c:v>
                </c:pt>
                <c:pt idx="3">
                  <c:v>277.10000000000002</c:v>
                </c:pt>
                <c:pt idx="4">
                  <c:v>652</c:v>
                </c:pt>
                <c:pt idx="5">
                  <c:v>351</c:v>
                </c:pt>
                <c:pt idx="6">
                  <c:v>1992</c:v>
                </c:pt>
                <c:pt idx="7">
                  <c:v>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E-4F98-8BD2-1CA27D5600DC}"/>
            </c:ext>
          </c:extLst>
        </c:ser>
        <c:ser>
          <c:idx val="1"/>
          <c:order val="1"/>
          <c:tx>
            <c:strRef>
              <c:f>'results of 8 alloy samples'!$Z$17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of 8 alloy samples'!$X$18:$X$25</c:f>
              <c:strCache>
                <c:ptCount val="8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</c:strCache>
            </c:strRef>
          </c:cat>
          <c:val>
            <c:numRef>
              <c:f>'results of 8 alloy samples'!$Z$18:$Z$25</c:f>
              <c:numCache>
                <c:formatCode>General</c:formatCode>
                <c:ptCount val="8"/>
                <c:pt idx="0">
                  <c:v>410.26990000000001</c:v>
                </c:pt>
                <c:pt idx="1">
                  <c:v>228.434</c:v>
                </c:pt>
                <c:pt idx="2">
                  <c:v>258.7047</c:v>
                </c:pt>
                <c:pt idx="3">
                  <c:v>298.4579</c:v>
                </c:pt>
                <c:pt idx="4">
                  <c:v>689.41210000000001</c:v>
                </c:pt>
                <c:pt idx="5">
                  <c:v>306.14980000000003</c:v>
                </c:pt>
                <c:pt idx="6">
                  <c:v>1761.9477999999999</c:v>
                </c:pt>
                <c:pt idx="7">
                  <c:v>1055.1874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E-4F98-8BD2-1CA27D560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489599"/>
        <c:axId val="282018095"/>
      </c:barChart>
      <c:catAx>
        <c:axId val="23248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2018095"/>
        <c:crosses val="autoZero"/>
        <c:auto val="1"/>
        <c:lblAlgn val="ctr"/>
        <c:lblOffset val="100"/>
        <c:noMultiLvlLbl val="0"/>
      </c:catAx>
      <c:valAx>
        <c:axId val="28201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Creep rupture life(h)</a:t>
                </a:r>
                <a:endParaRPr lang="zh-C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32489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'results of 8 alloy samples'!$V$28:$V$35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4B96-457C-86DC-F8CBD008C04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'results of 8 alloy samples'!#REF!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6-457C-86DC-F8CBD008C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019520"/>
        <c:axId val="335019848"/>
      </c:barChart>
      <c:catAx>
        <c:axId val="33501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019848"/>
        <c:crosses val="autoZero"/>
        <c:auto val="1"/>
        <c:lblAlgn val="ctr"/>
        <c:lblOffset val="100"/>
        <c:noMultiLvlLbl val="0"/>
      </c:catAx>
      <c:valAx>
        <c:axId val="33501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0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'results of 8 alloy samples'!$AC$2:$AC$9</c:f>
              <c:numCache>
                <c:formatCode>General</c:formatCode>
                <c:ptCount val="8"/>
                <c:pt idx="0">
                  <c:v>454.3</c:v>
                </c:pt>
                <c:pt idx="1">
                  <c:v>211.1</c:v>
                </c:pt>
                <c:pt idx="2">
                  <c:v>256.2</c:v>
                </c:pt>
                <c:pt idx="3">
                  <c:v>277.10000000000002</c:v>
                </c:pt>
                <c:pt idx="4">
                  <c:v>652</c:v>
                </c:pt>
                <c:pt idx="5">
                  <c:v>351</c:v>
                </c:pt>
                <c:pt idx="6">
                  <c:v>199.2</c:v>
                </c:pt>
                <c:pt idx="7">
                  <c:v>129.19999999999999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4-49A4-B20E-6B1C094DBDA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'results of 8 alloy samples'!$AD$2:$AD$9</c:f>
              <c:numCache>
                <c:formatCode>General</c:formatCode>
                <c:ptCount val="8"/>
                <c:pt idx="0">
                  <c:v>413.58409999999998</c:v>
                </c:pt>
                <c:pt idx="1">
                  <c:v>217.54859999999999</c:v>
                </c:pt>
                <c:pt idx="2">
                  <c:v>283.18509999999998</c:v>
                </c:pt>
                <c:pt idx="3">
                  <c:v>306.2867</c:v>
                </c:pt>
                <c:pt idx="4">
                  <c:v>690.91229999999996</c:v>
                </c:pt>
                <c:pt idx="5">
                  <c:v>379.88330000000002</c:v>
                </c:pt>
                <c:pt idx="6">
                  <c:v>218.4674</c:v>
                </c:pt>
                <c:pt idx="7">
                  <c:v>118.0444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4-49A4-B20E-6B1C094DB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706200"/>
        <c:axId val="695709480"/>
      </c:barChart>
      <c:catAx>
        <c:axId val="6957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709480"/>
        <c:crosses val="autoZero"/>
        <c:auto val="1"/>
        <c:lblAlgn val="ctr"/>
        <c:lblOffset val="100"/>
        <c:noMultiLvlLbl val="0"/>
      </c:catAx>
      <c:valAx>
        <c:axId val="6957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7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516844</xdr:colOff>
      <xdr:row>19</xdr:row>
      <xdr:rowOff>80274</xdr:rowOff>
    </xdr:from>
    <xdr:to>
      <xdr:col>18</xdr:col>
      <xdr:colOff>139206</xdr:colOff>
      <xdr:row>34</xdr:row>
      <xdr:rowOff>134061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1053C44-BF50-4958-B4B7-8C1AEEACD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275344</xdr:colOff>
      <xdr:row>36</xdr:row>
      <xdr:rowOff>48345</xdr:rowOff>
    </xdr:from>
    <xdr:to>
      <xdr:col>23</xdr:col>
      <xdr:colOff>920482</xdr:colOff>
      <xdr:row>51</xdr:row>
      <xdr:rowOff>102133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0645F0-39FC-448F-8880-DB7E10828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166407</xdr:colOff>
      <xdr:row>37</xdr:row>
      <xdr:rowOff>115980</xdr:rowOff>
    </xdr:from>
    <xdr:to>
      <xdr:col>23</xdr:col>
      <xdr:colOff>761440</xdr:colOff>
      <xdr:row>48</xdr:row>
      <xdr:rowOff>28797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3B053DB-4170-4338-A64B-3EEA631B5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4172" y="7063627"/>
          <a:ext cx="4850467" cy="1885052"/>
        </a:xfrm>
        <a:prstGeom prst="rect">
          <a:avLst/>
        </a:prstGeom>
      </xdr:spPr>
    </xdr:pic>
    <xdr:clientData/>
  </xdr:twoCellAnchor>
  <xdr:twoCellAnchor>
    <xdr:from>
      <xdr:col>28</xdr:col>
      <xdr:colOff>42862</xdr:colOff>
      <xdr:row>9</xdr:row>
      <xdr:rowOff>104775</xdr:rowOff>
    </xdr:from>
    <xdr:to>
      <xdr:col>32</xdr:col>
      <xdr:colOff>300037</xdr:colOff>
      <xdr:row>24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D9E5F09-D7FD-44CD-AD7B-AFE16AC9F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4FBD6-BB25-4857-9D83-9345F7AE4EA4}">
  <dimension ref="A1:AB9"/>
  <sheetViews>
    <sheetView topLeftCell="L1" zoomScale="85" zoomScaleNormal="85" workbookViewId="0">
      <selection activeCell="O6" sqref="O6"/>
    </sheetView>
  </sheetViews>
  <sheetFormatPr defaultRowHeight="14.25" x14ac:dyDescent="0.2"/>
  <cols>
    <col min="1" max="16384" width="9" style="26"/>
  </cols>
  <sheetData>
    <row r="1" spans="1:28" ht="55.5" customHeight="1" x14ac:dyDescent="0.2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  <c r="K1" s="7" t="s">
        <v>0</v>
      </c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  <c r="R1" s="7" t="s">
        <v>7</v>
      </c>
      <c r="S1" s="7" t="s">
        <v>27</v>
      </c>
      <c r="T1" s="7" t="s">
        <v>47</v>
      </c>
      <c r="U1" s="7" t="s">
        <v>8</v>
      </c>
      <c r="V1" s="7" t="s">
        <v>9</v>
      </c>
      <c r="W1" s="8" t="s">
        <v>10</v>
      </c>
      <c r="X1" s="8" t="s">
        <v>11</v>
      </c>
      <c r="Y1" s="8" t="s">
        <v>12</v>
      </c>
      <c r="Z1" s="8" t="s">
        <v>13</v>
      </c>
      <c r="AA1" s="9" t="s">
        <v>14</v>
      </c>
      <c r="AB1" s="7" t="s">
        <v>15</v>
      </c>
    </row>
    <row r="2" spans="1:28" x14ac:dyDescent="0.2">
      <c r="A2" s="6">
        <v>65.890000000000015</v>
      </c>
      <c r="B2" s="6">
        <v>5.61</v>
      </c>
      <c r="C2" s="6">
        <v>0.99</v>
      </c>
      <c r="D2" s="6">
        <v>5.2</v>
      </c>
      <c r="E2" s="6">
        <v>0</v>
      </c>
      <c r="F2" s="6">
        <v>7.56</v>
      </c>
      <c r="G2" s="6">
        <v>0.81</v>
      </c>
      <c r="H2" s="6">
        <v>4.2699999999999996</v>
      </c>
      <c r="I2" s="6">
        <v>8.52</v>
      </c>
      <c r="J2" s="6">
        <v>7.0000000000000007E-2</v>
      </c>
      <c r="K2" s="6">
        <v>0.03</v>
      </c>
      <c r="L2" s="6">
        <v>0</v>
      </c>
      <c r="M2" s="6">
        <v>0.83</v>
      </c>
      <c r="N2" s="6">
        <v>0.22</v>
      </c>
      <c r="O2" s="6">
        <v>4</v>
      </c>
      <c r="P2" s="6">
        <v>4</v>
      </c>
      <c r="Q2" s="6">
        <v>20</v>
      </c>
      <c r="R2" s="6">
        <v>1280</v>
      </c>
      <c r="S2" s="6">
        <v>1080</v>
      </c>
      <c r="T2" s="10">
        <v>871</v>
      </c>
      <c r="U2" s="6">
        <v>1040</v>
      </c>
      <c r="V2" s="6">
        <v>137.19999999999999</v>
      </c>
      <c r="W2" s="11">
        <v>61.064268456751847</v>
      </c>
      <c r="X2" s="11">
        <v>4.517332832056213E-21</v>
      </c>
      <c r="Y2" s="11">
        <v>53.96456487058677</v>
      </c>
      <c r="Z2" s="11">
        <v>0.35078157794514503</v>
      </c>
      <c r="AA2" s="11">
        <v>0.75214000000000003</v>
      </c>
      <c r="AB2" s="6">
        <v>454.3</v>
      </c>
    </row>
    <row r="3" spans="1:28" x14ac:dyDescent="0.2">
      <c r="A3" s="6">
        <v>58.832000000000001</v>
      </c>
      <c r="B3" s="6">
        <v>1.26</v>
      </c>
      <c r="C3" s="6">
        <v>12.4</v>
      </c>
      <c r="D3" s="6">
        <v>4.3499999999999996</v>
      </c>
      <c r="E3" s="6">
        <v>0</v>
      </c>
      <c r="F3" s="6">
        <v>6.32</v>
      </c>
      <c r="G3" s="6">
        <v>0.73</v>
      </c>
      <c r="H3" s="6">
        <v>6.6</v>
      </c>
      <c r="I3" s="6">
        <v>7.68</v>
      </c>
      <c r="J3" s="6">
        <v>6.2E-2</v>
      </c>
      <c r="K3" s="6">
        <v>2.5999999999999999E-2</v>
      </c>
      <c r="L3" s="6">
        <v>0</v>
      </c>
      <c r="M3" s="6">
        <v>1.5</v>
      </c>
      <c r="N3" s="6">
        <v>0.24</v>
      </c>
      <c r="O3" s="6">
        <v>4</v>
      </c>
      <c r="P3" s="6">
        <v>4</v>
      </c>
      <c r="Q3" s="6">
        <v>20</v>
      </c>
      <c r="R3" s="6">
        <v>1270</v>
      </c>
      <c r="S3" s="6">
        <v>1080</v>
      </c>
      <c r="T3" s="10">
        <v>871</v>
      </c>
      <c r="U3" s="6">
        <v>1040</v>
      </c>
      <c r="V3" s="6">
        <v>137.19999999999999</v>
      </c>
      <c r="W3" s="11">
        <v>59.777594122197009</v>
      </c>
      <c r="X3" s="11">
        <v>2.2466719469398442E-21</v>
      </c>
      <c r="Y3" s="11">
        <v>57.579854573547166</v>
      </c>
      <c r="Z3" s="11">
        <v>0.35758163548177962</v>
      </c>
      <c r="AA3" s="11">
        <v>0.54640999999999995</v>
      </c>
      <c r="AB3" s="6">
        <v>211.1</v>
      </c>
    </row>
    <row r="4" spans="1:28" x14ac:dyDescent="0.2">
      <c r="A4" s="6">
        <v>64.53</v>
      </c>
      <c r="B4" s="6">
        <v>0</v>
      </c>
      <c r="C4" s="6">
        <v>5</v>
      </c>
      <c r="D4" s="6">
        <v>4.1500000000000004</v>
      </c>
      <c r="E4" s="6">
        <v>3.68</v>
      </c>
      <c r="F4" s="6">
        <v>6.5</v>
      </c>
      <c r="G4" s="6">
        <v>0.92</v>
      </c>
      <c r="H4" s="6">
        <v>10.6</v>
      </c>
      <c r="I4" s="6">
        <v>4.42</v>
      </c>
      <c r="J4" s="6">
        <v>0</v>
      </c>
      <c r="K4" s="6">
        <v>0</v>
      </c>
      <c r="L4" s="6">
        <v>0</v>
      </c>
      <c r="M4" s="6">
        <v>0</v>
      </c>
      <c r="N4" s="6">
        <v>0.2</v>
      </c>
      <c r="O4" s="6">
        <v>3</v>
      </c>
      <c r="P4" s="6">
        <v>4</v>
      </c>
      <c r="Q4" s="6">
        <v>20</v>
      </c>
      <c r="R4" s="6">
        <v>1276</v>
      </c>
      <c r="S4" s="6">
        <v>1080</v>
      </c>
      <c r="T4" s="10">
        <v>871</v>
      </c>
      <c r="U4" s="6">
        <v>204</v>
      </c>
      <c r="V4" s="6">
        <v>759</v>
      </c>
      <c r="W4" s="11">
        <v>41.04733707061115</v>
      </c>
      <c r="X4" s="11">
        <v>1.8071592088311381E-21</v>
      </c>
      <c r="Y4" s="11">
        <v>69.049091087913197</v>
      </c>
      <c r="Z4" s="11">
        <v>0.34934429890337176</v>
      </c>
      <c r="AA4" s="11">
        <v>0.60238999999999998</v>
      </c>
      <c r="AB4" s="6">
        <v>256.2</v>
      </c>
    </row>
    <row r="5" spans="1:28" x14ac:dyDescent="0.2">
      <c r="A5" s="6">
        <v>64.72999999999999</v>
      </c>
      <c r="B5" s="6">
        <v>0</v>
      </c>
      <c r="C5" s="6">
        <v>5</v>
      </c>
      <c r="D5" s="6">
        <v>4.1500000000000004</v>
      </c>
      <c r="E5" s="6">
        <v>3.68</v>
      </c>
      <c r="F5" s="6">
        <v>6.5</v>
      </c>
      <c r="G5" s="6">
        <v>0.92</v>
      </c>
      <c r="H5" s="6">
        <v>10.6</v>
      </c>
      <c r="I5" s="6">
        <v>4.42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3</v>
      </c>
      <c r="P5" s="6">
        <v>4</v>
      </c>
      <c r="Q5" s="6">
        <v>20</v>
      </c>
      <c r="R5" s="6">
        <v>1288</v>
      </c>
      <c r="S5" s="6">
        <v>1080</v>
      </c>
      <c r="T5" s="10">
        <v>871</v>
      </c>
      <c r="U5" s="6">
        <v>315</v>
      </c>
      <c r="V5" s="6">
        <v>448.5</v>
      </c>
      <c r="W5" s="11">
        <v>41.342216747661887</v>
      </c>
      <c r="X5" s="11">
        <v>1.7997349001227186E-21</v>
      </c>
      <c r="Y5" s="11">
        <v>69.200823146096212</v>
      </c>
      <c r="Z5" s="11">
        <v>0.34970157285223757</v>
      </c>
      <c r="AA5" s="11">
        <v>0.59660000000000002</v>
      </c>
      <c r="AB5" s="6">
        <v>277.10000000000002</v>
      </c>
    </row>
    <row r="6" spans="1:28" x14ac:dyDescent="0.2">
      <c r="A6" s="6">
        <v>60</v>
      </c>
      <c r="B6" s="6">
        <v>0</v>
      </c>
      <c r="C6" s="6">
        <v>8.1999999999999993</v>
      </c>
      <c r="D6" s="6">
        <v>5.0999999999999996</v>
      </c>
      <c r="E6" s="12">
        <v>0</v>
      </c>
      <c r="F6" s="6">
        <v>11.5</v>
      </c>
      <c r="G6" s="6">
        <v>1.9</v>
      </c>
      <c r="H6" s="6">
        <v>5.2</v>
      </c>
      <c r="I6" s="6">
        <v>8.1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5</v>
      </c>
      <c r="P6" s="6">
        <v>4</v>
      </c>
      <c r="Q6" s="6">
        <v>20</v>
      </c>
      <c r="R6" s="6">
        <v>1300</v>
      </c>
      <c r="S6" s="6">
        <v>1100</v>
      </c>
      <c r="T6" s="6">
        <v>870</v>
      </c>
      <c r="U6" s="6">
        <v>900</v>
      </c>
      <c r="V6" s="6">
        <v>392</v>
      </c>
      <c r="W6" s="11">
        <v>40.927199999999999</v>
      </c>
      <c r="X6" s="11">
        <v>5.9446000000000001E-21</v>
      </c>
      <c r="Y6" s="11">
        <v>66.809299999999993</v>
      </c>
      <c r="Z6" s="11">
        <v>0.34939999999999999</v>
      </c>
      <c r="AA6" s="11">
        <v>0.718059</v>
      </c>
      <c r="AB6" s="6">
        <v>652</v>
      </c>
    </row>
    <row r="7" spans="1:28" x14ac:dyDescent="0.2">
      <c r="A7" s="6">
        <v>60</v>
      </c>
      <c r="B7" s="6">
        <v>0</v>
      </c>
      <c r="C7" s="6">
        <v>8.1999999999999993</v>
      </c>
      <c r="D7" s="6">
        <v>5.0999999999999996</v>
      </c>
      <c r="E7" s="6">
        <v>0</v>
      </c>
      <c r="F7" s="6">
        <v>11.5</v>
      </c>
      <c r="G7" s="6">
        <v>1.9</v>
      </c>
      <c r="H7" s="6">
        <v>5.2</v>
      </c>
      <c r="I7" s="6">
        <v>8.1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5</v>
      </c>
      <c r="P7" s="6">
        <v>4</v>
      </c>
      <c r="Q7" s="6">
        <v>20</v>
      </c>
      <c r="R7" s="6">
        <v>1300</v>
      </c>
      <c r="S7" s="6">
        <v>1100</v>
      </c>
      <c r="T7" s="6">
        <v>870</v>
      </c>
      <c r="U7" s="6">
        <v>1100</v>
      </c>
      <c r="V7" s="6">
        <v>137</v>
      </c>
      <c r="W7" s="11">
        <v>39.758699999999997</v>
      </c>
      <c r="X7" s="11">
        <v>6.1845400000000002E-18</v>
      </c>
      <c r="Y7" s="11">
        <v>62.664299999999997</v>
      </c>
      <c r="Z7" s="11">
        <v>0.35070000000000001</v>
      </c>
      <c r="AA7" s="11">
        <v>0.718059</v>
      </c>
      <c r="AB7" s="6">
        <v>351</v>
      </c>
    </row>
    <row r="8" spans="1:28" x14ac:dyDescent="0.2">
      <c r="A8" s="6">
        <v>61.2</v>
      </c>
      <c r="B8" s="6">
        <v>3</v>
      </c>
      <c r="C8" s="13">
        <v>10.5</v>
      </c>
      <c r="D8" s="6">
        <v>5.5</v>
      </c>
      <c r="E8" s="6">
        <v>1.5</v>
      </c>
      <c r="F8" s="6">
        <v>5</v>
      </c>
      <c r="G8" s="6">
        <v>2</v>
      </c>
      <c r="H8" s="6">
        <v>5</v>
      </c>
      <c r="I8" s="6">
        <v>6.3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3</v>
      </c>
      <c r="P8" s="6">
        <v>6</v>
      </c>
      <c r="Q8" s="6">
        <v>20</v>
      </c>
      <c r="R8" s="6">
        <v>1315</v>
      </c>
      <c r="S8" s="6">
        <v>1010</v>
      </c>
      <c r="T8" s="6">
        <v>871</v>
      </c>
      <c r="U8" s="6">
        <v>982</v>
      </c>
      <c r="V8" s="6">
        <f>36*6.9</f>
        <v>248.4</v>
      </c>
      <c r="W8" s="14">
        <v>45.754399711240772</v>
      </c>
      <c r="X8" s="14">
        <v>3.0464270072287721E-15</v>
      </c>
      <c r="Y8" s="14">
        <v>60.392056349439045</v>
      </c>
      <c r="Z8" s="14">
        <v>0.3553869295228822</v>
      </c>
      <c r="AA8" s="14">
        <v>0.66039999999999999</v>
      </c>
      <c r="AB8" s="6">
        <v>199.2</v>
      </c>
    </row>
    <row r="9" spans="1:28" x14ac:dyDescent="0.2">
      <c r="A9" s="6">
        <v>62</v>
      </c>
      <c r="B9" s="6">
        <v>0</v>
      </c>
      <c r="C9" s="6">
        <v>10</v>
      </c>
      <c r="D9" s="6">
        <v>4.5</v>
      </c>
      <c r="E9" s="6">
        <v>2</v>
      </c>
      <c r="F9" s="6">
        <v>8.5</v>
      </c>
      <c r="G9" s="6">
        <v>1</v>
      </c>
      <c r="H9" s="6">
        <v>6</v>
      </c>
      <c r="I9" s="6">
        <v>6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3</v>
      </c>
      <c r="P9" s="6">
        <v>6</v>
      </c>
      <c r="Q9" s="6">
        <v>20</v>
      </c>
      <c r="R9" s="6">
        <v>1288</v>
      </c>
      <c r="S9" s="6">
        <v>1010</v>
      </c>
      <c r="T9" s="6">
        <v>871</v>
      </c>
      <c r="U9" s="6">
        <v>982</v>
      </c>
      <c r="V9" s="6">
        <f>36*6.9</f>
        <v>248.4</v>
      </c>
      <c r="W9" s="14">
        <v>39.238341212409765</v>
      </c>
      <c r="X9" s="14">
        <v>1.0461421685463403E-15</v>
      </c>
      <c r="Y9" s="14">
        <v>61.155744831798067</v>
      </c>
      <c r="Z9" s="14">
        <v>0.36016334949219464</v>
      </c>
      <c r="AA9" s="14">
        <v>0.56538999999999995</v>
      </c>
      <c r="AB9" s="6">
        <v>129.19999999999999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5"/>
  <sheetViews>
    <sheetView tabSelected="1" topLeftCell="AB4" zoomScaleNormal="100" workbookViewId="0">
      <selection activeCell="AO3" sqref="AO3"/>
    </sheetView>
  </sheetViews>
  <sheetFormatPr defaultRowHeight="14.25" x14ac:dyDescent="0.2"/>
  <cols>
    <col min="2" max="2" width="15.75" customWidth="1"/>
    <col min="16" max="16" width="14.875" customWidth="1"/>
    <col min="17" max="17" width="20.625" customWidth="1"/>
    <col min="18" max="18" width="18.875" customWidth="1"/>
    <col min="19" max="19" width="11.375" customWidth="1"/>
    <col min="20" max="20" width="13.375" customWidth="1"/>
    <col min="21" max="22" width="9" customWidth="1"/>
    <col min="23" max="23" width="13.25" customWidth="1"/>
    <col min="24" max="24" width="14.625" customWidth="1"/>
    <col min="28" max="28" width="17.5" customWidth="1"/>
    <col min="29" max="29" width="10.625" customWidth="1"/>
    <col min="30" max="30" width="14" customWidth="1"/>
    <col min="31" max="31" width="15.875" customWidth="1"/>
    <col min="32" max="32" width="16.125" customWidth="1"/>
    <col min="33" max="33" width="14.875" customWidth="1"/>
    <col min="38" max="38" width="9.875" customWidth="1"/>
  </cols>
  <sheetData>
    <row r="1" spans="1:55" ht="32.25" customHeight="1" x14ac:dyDescent="0.2">
      <c r="A1" s="6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26</v>
      </c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  <c r="Q1" s="7" t="s">
        <v>5</v>
      </c>
      <c r="R1" s="7" t="s">
        <v>6</v>
      </c>
      <c r="S1" s="7" t="s">
        <v>7</v>
      </c>
      <c r="T1" s="7" t="s">
        <v>27</v>
      </c>
      <c r="U1" s="7" t="s">
        <v>47</v>
      </c>
      <c r="V1" s="7" t="s">
        <v>8</v>
      </c>
      <c r="W1" s="7" t="s">
        <v>9</v>
      </c>
      <c r="X1" s="8" t="s">
        <v>10</v>
      </c>
      <c r="Y1" s="8" t="s">
        <v>11</v>
      </c>
      <c r="Z1" s="8" t="s">
        <v>12</v>
      </c>
      <c r="AA1" s="8" t="s">
        <v>13</v>
      </c>
      <c r="AB1" s="9" t="s">
        <v>14</v>
      </c>
      <c r="AC1" s="30" t="s">
        <v>15</v>
      </c>
      <c r="AD1" s="31" t="s">
        <v>48</v>
      </c>
      <c r="AE1" s="31" t="s">
        <v>49</v>
      </c>
      <c r="AF1" s="31" t="s">
        <v>55</v>
      </c>
      <c r="AG1" s="18"/>
    </row>
    <row r="2" spans="1:55" x14ac:dyDescent="0.2">
      <c r="A2" s="6">
        <v>1</v>
      </c>
      <c r="B2" s="6">
        <v>65.890000000000015</v>
      </c>
      <c r="C2" s="6">
        <v>5.61</v>
      </c>
      <c r="D2" s="6">
        <v>0.99</v>
      </c>
      <c r="E2" s="6">
        <v>5.2</v>
      </c>
      <c r="F2" s="6">
        <v>0</v>
      </c>
      <c r="G2" s="6">
        <v>7.56</v>
      </c>
      <c r="H2" s="6">
        <v>0.81</v>
      </c>
      <c r="I2" s="6">
        <v>4.2699999999999996</v>
      </c>
      <c r="J2" s="6">
        <v>8.52</v>
      </c>
      <c r="K2" s="6">
        <v>7.0000000000000007E-2</v>
      </c>
      <c r="L2" s="6">
        <v>0.03</v>
      </c>
      <c r="M2" s="6">
        <v>0</v>
      </c>
      <c r="N2" s="6">
        <v>0.83</v>
      </c>
      <c r="O2" s="6">
        <v>0.22</v>
      </c>
      <c r="P2" s="6">
        <v>4</v>
      </c>
      <c r="Q2" s="6">
        <v>4</v>
      </c>
      <c r="R2" s="6">
        <v>20</v>
      </c>
      <c r="S2" s="6">
        <v>1280</v>
      </c>
      <c r="T2" s="6">
        <v>1080</v>
      </c>
      <c r="U2" s="10">
        <v>871</v>
      </c>
      <c r="V2" s="6">
        <v>1040</v>
      </c>
      <c r="W2" s="6">
        <v>137.19999999999999</v>
      </c>
      <c r="X2" s="11">
        <v>61.064268456751847</v>
      </c>
      <c r="Y2" s="11">
        <v>4.517332832056213E-21</v>
      </c>
      <c r="Z2" s="11">
        <v>53.96456487058677</v>
      </c>
      <c r="AA2" s="11">
        <v>0.35078157794514503</v>
      </c>
      <c r="AB2" s="11">
        <v>0.75214000000000003</v>
      </c>
      <c r="AC2" s="6">
        <v>454.3</v>
      </c>
      <c r="AD2" s="6">
        <v>413.58409999999998</v>
      </c>
      <c r="AE2" s="6" t="s">
        <v>50</v>
      </c>
      <c r="AF2" s="6" t="s">
        <v>53</v>
      </c>
      <c r="AG2" s="15">
        <v>1.77764075344957</v>
      </c>
      <c r="AH2" s="17">
        <v>0.83073163708650999</v>
      </c>
      <c r="AI2" s="15">
        <v>1.6781572411249099</v>
      </c>
      <c r="AJ2" s="15">
        <v>1.60071694135216</v>
      </c>
      <c r="AK2" s="15">
        <v>1.7379965310224601</v>
      </c>
      <c r="AL2" s="15">
        <v>1.8602666245502599</v>
      </c>
      <c r="AM2" s="15">
        <v>1.75606702408388</v>
      </c>
      <c r="AN2" s="15">
        <v>1.5958216354912</v>
      </c>
      <c r="AO2">
        <f>AC2-AD2</f>
        <v>40.715900000000033</v>
      </c>
    </row>
    <row r="3" spans="1:55" x14ac:dyDescent="0.2">
      <c r="A3" s="6">
        <v>2</v>
      </c>
      <c r="B3" s="6">
        <v>58.832000000000001</v>
      </c>
      <c r="C3" s="6">
        <v>1.26</v>
      </c>
      <c r="D3" s="6">
        <v>12.4</v>
      </c>
      <c r="E3" s="6">
        <v>4.3499999999999996</v>
      </c>
      <c r="F3" s="6">
        <v>0</v>
      </c>
      <c r="G3" s="6">
        <v>6.32</v>
      </c>
      <c r="H3" s="6">
        <v>0.73</v>
      </c>
      <c r="I3" s="6">
        <v>6.6</v>
      </c>
      <c r="J3" s="6">
        <v>7.68</v>
      </c>
      <c r="K3" s="6">
        <v>6.2E-2</v>
      </c>
      <c r="L3" s="6">
        <v>2.5999999999999999E-2</v>
      </c>
      <c r="M3" s="6">
        <v>0</v>
      </c>
      <c r="N3" s="6">
        <v>1.5</v>
      </c>
      <c r="O3" s="6">
        <v>0.24</v>
      </c>
      <c r="P3" s="6">
        <v>4</v>
      </c>
      <c r="Q3" s="6">
        <v>4</v>
      </c>
      <c r="R3" s="6">
        <v>20</v>
      </c>
      <c r="S3" s="6">
        <v>1270</v>
      </c>
      <c r="T3" s="6">
        <v>1080</v>
      </c>
      <c r="U3" s="10">
        <v>871</v>
      </c>
      <c r="V3" s="6">
        <v>1040</v>
      </c>
      <c r="W3" s="6">
        <v>137.19999999999999</v>
      </c>
      <c r="X3" s="11">
        <v>59.777594122197009</v>
      </c>
      <c r="Y3" s="11">
        <v>2.2466719469398442E-21</v>
      </c>
      <c r="Z3" s="11">
        <v>57.579854573547166</v>
      </c>
      <c r="AA3" s="11">
        <v>0.35758163548177962</v>
      </c>
      <c r="AB3" s="11">
        <v>0.54640999999999995</v>
      </c>
      <c r="AC3" s="6">
        <v>211.1</v>
      </c>
      <c r="AD3" s="6">
        <v>217.54859999999999</v>
      </c>
      <c r="AE3" s="6" t="s">
        <v>50</v>
      </c>
      <c r="AF3" s="6" t="s">
        <v>53</v>
      </c>
      <c r="AG3" s="15">
        <v>1.6223873193124201</v>
      </c>
      <c r="AH3" s="17">
        <v>1.15951932122987</v>
      </c>
      <c r="AI3" s="15">
        <v>1.6791303262523001</v>
      </c>
      <c r="AJ3" s="15">
        <v>1.7798198573939299</v>
      </c>
      <c r="AK3" s="15">
        <v>1.83233758706867</v>
      </c>
      <c r="AL3" s="15">
        <v>1.6917388446269199</v>
      </c>
      <c r="AM3" s="15">
        <v>1.5938848687781499</v>
      </c>
      <c r="AN3" s="15">
        <v>1.39466450278029</v>
      </c>
      <c r="AO3">
        <f t="shared" ref="AO3:AO9" si="0">AC3-AD3</f>
        <v>-6.448599999999999</v>
      </c>
    </row>
    <row r="4" spans="1:55" x14ac:dyDescent="0.2">
      <c r="A4" s="6">
        <v>3</v>
      </c>
      <c r="B4" s="6">
        <v>64.53</v>
      </c>
      <c r="C4" s="6">
        <v>0</v>
      </c>
      <c r="D4" s="6">
        <v>5</v>
      </c>
      <c r="E4" s="6">
        <v>4.1500000000000004</v>
      </c>
      <c r="F4" s="6">
        <v>3.68</v>
      </c>
      <c r="G4" s="6">
        <v>6.5</v>
      </c>
      <c r="H4" s="6">
        <v>0.92</v>
      </c>
      <c r="I4" s="6">
        <v>10.6</v>
      </c>
      <c r="J4" s="6">
        <v>4.42</v>
      </c>
      <c r="K4" s="6">
        <v>0</v>
      </c>
      <c r="L4" s="6">
        <v>0</v>
      </c>
      <c r="M4" s="6">
        <v>0</v>
      </c>
      <c r="N4" s="6">
        <v>0</v>
      </c>
      <c r="O4" s="6">
        <v>0.2</v>
      </c>
      <c r="P4" s="6">
        <v>3</v>
      </c>
      <c r="Q4" s="6">
        <v>4</v>
      </c>
      <c r="R4" s="6">
        <v>20</v>
      </c>
      <c r="S4" s="6">
        <v>1276</v>
      </c>
      <c r="T4" s="6">
        <v>1080</v>
      </c>
      <c r="U4" s="10">
        <v>871</v>
      </c>
      <c r="V4" s="6">
        <v>204</v>
      </c>
      <c r="W4" s="6">
        <v>759</v>
      </c>
      <c r="X4" s="11">
        <v>41.04733707061115</v>
      </c>
      <c r="Y4" s="11">
        <v>1.8071592088311381E-21</v>
      </c>
      <c r="Z4" s="11">
        <v>69.049091087913197</v>
      </c>
      <c r="AA4" s="11">
        <v>0.34934429890337176</v>
      </c>
      <c r="AB4" s="11">
        <v>0.60238999999999998</v>
      </c>
      <c r="AC4" s="6">
        <v>256.2</v>
      </c>
      <c r="AD4" s="6">
        <v>283.18509999999998</v>
      </c>
      <c r="AE4" s="6" t="s">
        <v>51</v>
      </c>
      <c r="AF4" s="6" t="s">
        <v>54</v>
      </c>
      <c r="AG4" s="17">
        <v>0.78294878507265298</v>
      </c>
      <c r="AH4" s="15">
        <v>1.80830785195417</v>
      </c>
      <c r="AI4" s="15">
        <v>1.5430252023803299</v>
      </c>
      <c r="AJ4" s="15">
        <v>2.0472245173044601</v>
      </c>
      <c r="AK4" s="15">
        <v>1.94885995821794</v>
      </c>
      <c r="AL4" s="15">
        <v>1.97213129651491</v>
      </c>
      <c r="AM4" s="15">
        <v>1.5820980844518999</v>
      </c>
      <c r="AN4" s="15">
        <v>1.52250931257497</v>
      </c>
      <c r="AO4">
        <f t="shared" si="0"/>
        <v>-26.985099999999989</v>
      </c>
    </row>
    <row r="5" spans="1:55" x14ac:dyDescent="0.2">
      <c r="A5" s="6">
        <v>4</v>
      </c>
      <c r="B5" s="6">
        <v>64.72999999999999</v>
      </c>
      <c r="C5" s="6">
        <v>0</v>
      </c>
      <c r="D5" s="6">
        <v>5</v>
      </c>
      <c r="E5" s="6">
        <v>4.1500000000000004</v>
      </c>
      <c r="F5" s="6">
        <v>3.68</v>
      </c>
      <c r="G5" s="6">
        <v>6.5</v>
      </c>
      <c r="H5" s="6">
        <v>0.92</v>
      </c>
      <c r="I5" s="6">
        <v>10.6</v>
      </c>
      <c r="J5" s="6">
        <v>4.42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3</v>
      </c>
      <c r="Q5" s="6">
        <v>4</v>
      </c>
      <c r="R5" s="6">
        <v>20</v>
      </c>
      <c r="S5" s="6">
        <v>1288</v>
      </c>
      <c r="T5" s="6">
        <v>1080</v>
      </c>
      <c r="U5" s="10">
        <v>871</v>
      </c>
      <c r="V5" s="6">
        <v>315</v>
      </c>
      <c r="W5" s="6">
        <v>448.5</v>
      </c>
      <c r="X5" s="11">
        <v>41.342216747661887</v>
      </c>
      <c r="Y5" s="11">
        <v>1.7997349001227186E-21</v>
      </c>
      <c r="Z5" s="11">
        <v>69.200823146096212</v>
      </c>
      <c r="AA5" s="11">
        <v>0.34970157285223757</v>
      </c>
      <c r="AB5" s="11">
        <v>0.59660000000000002</v>
      </c>
      <c r="AC5" s="6">
        <v>277.10000000000002</v>
      </c>
      <c r="AD5" s="6">
        <v>306.2867</v>
      </c>
      <c r="AE5" s="6" t="s">
        <v>51</v>
      </c>
      <c r="AF5" s="6" t="s">
        <v>54</v>
      </c>
      <c r="AG5" s="17" t="s">
        <v>56</v>
      </c>
      <c r="AH5" s="15" t="s">
        <v>57</v>
      </c>
      <c r="AI5" s="15" t="s">
        <v>58</v>
      </c>
      <c r="AJ5" s="15" t="s">
        <v>59</v>
      </c>
      <c r="AK5" s="15" t="s">
        <v>60</v>
      </c>
      <c r="AL5" s="15" t="s">
        <v>61</v>
      </c>
      <c r="AM5" s="15" t="s">
        <v>62</v>
      </c>
      <c r="AN5" s="15">
        <v>1.3667046023651499</v>
      </c>
      <c r="AO5">
        <f t="shared" si="0"/>
        <v>-29.186699999999973</v>
      </c>
    </row>
    <row r="6" spans="1:55" x14ac:dyDescent="0.2">
      <c r="A6" s="6">
        <v>5</v>
      </c>
      <c r="B6" s="6">
        <v>60</v>
      </c>
      <c r="C6" s="6">
        <v>0</v>
      </c>
      <c r="D6" s="6">
        <v>8.1999999999999993</v>
      </c>
      <c r="E6" s="6">
        <v>5.0999999999999996</v>
      </c>
      <c r="F6" s="12">
        <v>0</v>
      </c>
      <c r="G6" s="6">
        <v>11.5</v>
      </c>
      <c r="H6" s="6">
        <v>1.9</v>
      </c>
      <c r="I6" s="6">
        <v>5.2</v>
      </c>
      <c r="J6" s="6">
        <v>8.1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22">
        <v>5</v>
      </c>
      <c r="Q6" s="6">
        <v>4</v>
      </c>
      <c r="R6" s="6">
        <v>20</v>
      </c>
      <c r="S6" s="6">
        <v>1270</v>
      </c>
      <c r="T6" s="6">
        <v>1100</v>
      </c>
      <c r="U6" s="6">
        <v>870</v>
      </c>
      <c r="V6" s="6">
        <v>900</v>
      </c>
      <c r="W6" s="6">
        <v>392</v>
      </c>
      <c r="X6" s="11">
        <v>40.927199999999999</v>
      </c>
      <c r="Y6" s="11">
        <v>5.9446000000000001E-21</v>
      </c>
      <c r="Z6" s="11">
        <v>66.809299999999993</v>
      </c>
      <c r="AA6" s="11">
        <v>0.34939999999999999</v>
      </c>
      <c r="AB6" s="11">
        <v>0.718059</v>
      </c>
      <c r="AC6" s="6">
        <v>652</v>
      </c>
      <c r="AD6" s="6">
        <v>690.91229999999996</v>
      </c>
      <c r="AE6" s="6" t="s">
        <v>50</v>
      </c>
      <c r="AF6" s="6" t="s">
        <v>53</v>
      </c>
      <c r="AG6" s="15" t="s">
        <v>63</v>
      </c>
      <c r="AH6" s="17" t="s">
        <v>68</v>
      </c>
      <c r="AI6" s="15" t="s">
        <v>64</v>
      </c>
      <c r="AJ6" s="15" t="s">
        <v>65</v>
      </c>
      <c r="AK6" s="15" t="s">
        <v>66</v>
      </c>
      <c r="AL6" s="15" t="s">
        <v>69</v>
      </c>
      <c r="AM6" s="15" t="s">
        <v>67</v>
      </c>
      <c r="AN6" s="32">
        <v>1.33301437596602</v>
      </c>
      <c r="AO6">
        <f t="shared" si="0"/>
        <v>-38.912299999999959</v>
      </c>
    </row>
    <row r="7" spans="1:55" x14ac:dyDescent="0.2">
      <c r="A7" s="6">
        <v>6</v>
      </c>
      <c r="B7" s="6">
        <v>60</v>
      </c>
      <c r="C7" s="6">
        <v>0</v>
      </c>
      <c r="D7" s="6">
        <v>8.1999999999999993</v>
      </c>
      <c r="E7" s="6">
        <v>5.0999999999999996</v>
      </c>
      <c r="F7" s="6">
        <v>0</v>
      </c>
      <c r="G7" s="6">
        <v>11.5</v>
      </c>
      <c r="H7" s="6">
        <v>1.9</v>
      </c>
      <c r="I7" s="6">
        <v>5.2</v>
      </c>
      <c r="J7" s="6">
        <v>8.1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22">
        <v>5</v>
      </c>
      <c r="Q7" s="6">
        <v>4</v>
      </c>
      <c r="R7" s="6">
        <v>20</v>
      </c>
      <c r="S7" s="6">
        <v>1270</v>
      </c>
      <c r="T7" s="6">
        <v>1100</v>
      </c>
      <c r="U7" s="6">
        <v>870</v>
      </c>
      <c r="V7" s="6">
        <v>1100</v>
      </c>
      <c r="W7" s="6">
        <v>137</v>
      </c>
      <c r="X7" s="11">
        <v>39.758699999999997</v>
      </c>
      <c r="Y7" s="11">
        <v>6.1845400000000002E-18</v>
      </c>
      <c r="Z7" s="11">
        <v>62.664299999999997</v>
      </c>
      <c r="AA7" s="11">
        <v>0.35070000000000001</v>
      </c>
      <c r="AB7" s="11">
        <v>0.718059</v>
      </c>
      <c r="AC7" s="6">
        <v>351</v>
      </c>
      <c r="AD7" s="6">
        <v>379.88330000000002</v>
      </c>
      <c r="AE7" s="6" t="s">
        <v>52</v>
      </c>
      <c r="AF7" s="6" t="s">
        <v>54</v>
      </c>
      <c r="AG7" s="15">
        <v>1.4912901051477501</v>
      </c>
      <c r="AH7" s="15">
        <v>1.3071408475277599</v>
      </c>
      <c r="AI7" s="15">
        <v>1.8520780951139399</v>
      </c>
      <c r="AJ7" s="15">
        <v>1.6102672081601901</v>
      </c>
      <c r="AK7" s="15">
        <v>2.05429368356315</v>
      </c>
      <c r="AL7" s="15">
        <v>1.3129465288233499</v>
      </c>
      <c r="AM7" s="15">
        <v>1.7029678482998201</v>
      </c>
      <c r="AN7" s="17">
        <v>1.12194012339053</v>
      </c>
      <c r="AO7">
        <f t="shared" si="0"/>
        <v>-28.88330000000002</v>
      </c>
    </row>
    <row r="8" spans="1:55" x14ac:dyDescent="0.2">
      <c r="A8" s="6">
        <v>68</v>
      </c>
      <c r="B8" s="6">
        <v>61.2</v>
      </c>
      <c r="C8" s="6">
        <v>3</v>
      </c>
      <c r="D8" s="13">
        <v>10.5</v>
      </c>
      <c r="E8" s="6">
        <v>5.5</v>
      </c>
      <c r="F8" s="6">
        <v>1.5</v>
      </c>
      <c r="G8" s="6">
        <v>5</v>
      </c>
      <c r="H8" s="6">
        <v>2</v>
      </c>
      <c r="I8" s="6">
        <v>5</v>
      </c>
      <c r="J8" s="6">
        <v>6.3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3</v>
      </c>
      <c r="Q8" s="22">
        <v>6</v>
      </c>
      <c r="R8" s="6">
        <v>20</v>
      </c>
      <c r="S8" s="22">
        <v>1315</v>
      </c>
      <c r="T8" s="6">
        <v>1010</v>
      </c>
      <c r="U8" s="6">
        <v>871</v>
      </c>
      <c r="V8" s="6">
        <v>982</v>
      </c>
      <c r="W8" s="6">
        <f>36*6.9</f>
        <v>248.4</v>
      </c>
      <c r="X8" s="25">
        <v>45.754399711240772</v>
      </c>
      <c r="Y8" s="25">
        <v>3.0464270072287721E-15</v>
      </c>
      <c r="Z8" s="25">
        <v>60.392056349439045</v>
      </c>
      <c r="AA8" s="25">
        <v>0.3553869295228822</v>
      </c>
      <c r="AB8" s="25">
        <v>0.66039999999999999</v>
      </c>
      <c r="AC8" s="6">
        <v>199.2</v>
      </c>
      <c r="AD8" s="6">
        <v>218.4674</v>
      </c>
      <c r="AE8" s="6" t="s">
        <v>51</v>
      </c>
      <c r="AF8" s="6" t="s">
        <v>54</v>
      </c>
      <c r="AG8" s="17">
        <v>2.24569759469387</v>
      </c>
      <c r="AH8" s="15">
        <v>2.4588898174871598</v>
      </c>
      <c r="AI8" s="15">
        <v>2.2614167243673902</v>
      </c>
      <c r="AJ8" s="15">
        <v>2.6371065632462001</v>
      </c>
      <c r="AK8" s="15">
        <v>2.4543689102339799</v>
      </c>
      <c r="AL8" s="15">
        <v>2.4204910641640001</v>
      </c>
      <c r="AM8" s="15">
        <v>2.3075166401240401</v>
      </c>
      <c r="AN8" s="15">
        <v>2.4201193480117298</v>
      </c>
      <c r="AO8">
        <f t="shared" si="0"/>
        <v>-19.267400000000009</v>
      </c>
    </row>
    <row r="9" spans="1:55" x14ac:dyDescent="0.2">
      <c r="A9" s="6">
        <v>69</v>
      </c>
      <c r="B9" s="6">
        <v>62</v>
      </c>
      <c r="C9" s="6">
        <v>0</v>
      </c>
      <c r="D9" s="6">
        <v>10</v>
      </c>
      <c r="E9" s="6">
        <v>4.5</v>
      </c>
      <c r="F9" s="6">
        <v>2</v>
      </c>
      <c r="G9" s="6">
        <v>8.5</v>
      </c>
      <c r="H9" s="6">
        <v>1</v>
      </c>
      <c r="I9" s="6">
        <v>6</v>
      </c>
      <c r="J9" s="6">
        <v>6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3</v>
      </c>
      <c r="Q9" s="22">
        <v>6</v>
      </c>
      <c r="R9" s="6">
        <v>20</v>
      </c>
      <c r="S9" s="22">
        <v>1288</v>
      </c>
      <c r="T9" s="6">
        <v>1010</v>
      </c>
      <c r="U9" s="6">
        <v>871</v>
      </c>
      <c r="V9" s="6">
        <v>982</v>
      </c>
      <c r="W9" s="6">
        <f>36*6.9</f>
        <v>248.4</v>
      </c>
      <c r="X9" s="25">
        <v>39.238341212409765</v>
      </c>
      <c r="Y9" s="25">
        <v>1.0461421685463403E-15</v>
      </c>
      <c r="Z9" s="25">
        <v>61.155744831798067</v>
      </c>
      <c r="AA9" s="25">
        <v>0.36016334949219464</v>
      </c>
      <c r="AB9" s="25">
        <v>0.56538999999999995</v>
      </c>
      <c r="AC9" s="6">
        <v>129.19999999999999</v>
      </c>
      <c r="AD9" s="6">
        <v>118.0444</v>
      </c>
      <c r="AE9" s="6" t="s">
        <v>51</v>
      </c>
      <c r="AF9" s="6" t="s">
        <v>54</v>
      </c>
      <c r="AG9" s="17">
        <v>2.1349917234223201</v>
      </c>
      <c r="AH9" s="15">
        <v>2.4679784865633798</v>
      </c>
      <c r="AI9" s="15">
        <v>2.3776041388407001</v>
      </c>
      <c r="AJ9" s="15">
        <v>2.6990620819353199</v>
      </c>
      <c r="AK9" s="15">
        <v>2.5858164796568301</v>
      </c>
      <c r="AL9" s="15">
        <v>2.5132819057115898</v>
      </c>
      <c r="AM9" s="15">
        <v>2.36234436388381</v>
      </c>
      <c r="AN9" s="15">
        <v>2.3991856595954602</v>
      </c>
      <c r="AO9">
        <f t="shared" si="0"/>
        <v>11.155599999999993</v>
      </c>
    </row>
    <row r="10" spans="1:55" x14ac:dyDescent="0.2">
      <c r="P10" s="19"/>
      <c r="Q10" s="19"/>
      <c r="R10" s="19"/>
      <c r="S10" s="19"/>
      <c r="T10" s="19"/>
      <c r="U10" s="19"/>
    </row>
    <row r="11" spans="1:55" x14ac:dyDescent="0.2">
      <c r="Q11" s="24"/>
    </row>
    <row r="12" spans="1:55" x14ac:dyDescent="0.2">
      <c r="Q12" s="6"/>
      <c r="R12" s="6"/>
      <c r="T12" s="22"/>
      <c r="AC12" s="6">
        <v>68</v>
      </c>
      <c r="AD12" s="6"/>
      <c r="AE12" s="6">
        <v>61.2</v>
      </c>
      <c r="AF12" s="6"/>
      <c r="AG12" s="6">
        <v>3</v>
      </c>
      <c r="AH12" s="6">
        <v>2</v>
      </c>
      <c r="AI12" s="6">
        <v>5</v>
      </c>
      <c r="AJ12" s="6">
        <v>6.3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3</v>
      </c>
      <c r="AQ12" s="6">
        <v>1315</v>
      </c>
      <c r="AR12" s="6">
        <v>6</v>
      </c>
      <c r="AS12" s="6">
        <v>1010</v>
      </c>
      <c r="AT12" s="6">
        <v>20</v>
      </c>
      <c r="AU12" s="6">
        <v>871</v>
      </c>
      <c r="AV12" s="6">
        <v>982</v>
      </c>
      <c r="AW12" s="6">
        <f>36*6.9</f>
        <v>248.4</v>
      </c>
      <c r="AX12" s="14">
        <v>45.754399711240772</v>
      </c>
      <c r="AY12" s="14">
        <v>3.0464270072287721E-15</v>
      </c>
      <c r="AZ12" s="14">
        <v>60.392056349439045</v>
      </c>
      <c r="BA12" s="14">
        <v>0.3553869295228822</v>
      </c>
      <c r="BB12" s="14">
        <v>0.66039999999999999</v>
      </c>
      <c r="BC12" s="6">
        <v>1992</v>
      </c>
    </row>
    <row r="13" spans="1:55" x14ac:dyDescent="0.2">
      <c r="Q13" s="6"/>
      <c r="R13" s="19"/>
      <c r="T13" s="22"/>
    </row>
    <row r="15" spans="1:55" x14ac:dyDescent="0.2">
      <c r="Q15" s="23"/>
      <c r="R15" s="23"/>
    </row>
    <row r="17" spans="21:33" x14ac:dyDescent="0.2">
      <c r="X17" s="4"/>
      <c r="Y17" s="2" t="s">
        <v>28</v>
      </c>
      <c r="Z17" s="3" t="s">
        <v>29</v>
      </c>
      <c r="AA17" t="s">
        <v>38</v>
      </c>
    </row>
    <row r="18" spans="21:33" x14ac:dyDescent="0.2">
      <c r="X18" s="4" t="s">
        <v>30</v>
      </c>
      <c r="Y18" s="1">
        <v>454.3</v>
      </c>
      <c r="Z18" s="1">
        <v>410.26990000000001</v>
      </c>
      <c r="AA18" t="s">
        <v>39</v>
      </c>
      <c r="AB18" t="s">
        <v>40</v>
      </c>
    </row>
    <row r="19" spans="21:33" x14ac:dyDescent="0.2">
      <c r="X19" s="4" t="s">
        <v>31</v>
      </c>
      <c r="Y19" s="1">
        <v>211.1</v>
      </c>
      <c r="Z19" s="1">
        <v>228.434</v>
      </c>
      <c r="AA19" t="s">
        <v>41</v>
      </c>
      <c r="AB19" t="s">
        <v>42</v>
      </c>
    </row>
    <row r="20" spans="21:33" x14ac:dyDescent="0.2">
      <c r="X20" s="4" t="s">
        <v>32</v>
      </c>
      <c r="Y20" s="1">
        <v>256.2</v>
      </c>
      <c r="Z20" s="1">
        <v>258.7047</v>
      </c>
      <c r="AA20" t="s">
        <v>43</v>
      </c>
      <c r="AB20" t="s">
        <v>40</v>
      </c>
    </row>
    <row r="21" spans="21:33" x14ac:dyDescent="0.2">
      <c r="X21" s="4" t="s">
        <v>33</v>
      </c>
      <c r="Y21" s="1">
        <v>277.10000000000002</v>
      </c>
      <c r="Z21" s="1">
        <v>298.4579</v>
      </c>
      <c r="AA21" t="s">
        <v>43</v>
      </c>
      <c r="AB21" t="s">
        <v>40</v>
      </c>
    </row>
    <row r="22" spans="21:33" x14ac:dyDescent="0.2">
      <c r="X22" s="4" t="s">
        <v>34</v>
      </c>
      <c r="Y22" s="1">
        <v>652</v>
      </c>
      <c r="Z22" s="1">
        <v>689.41210000000001</v>
      </c>
      <c r="AA22" t="s">
        <v>41</v>
      </c>
      <c r="AB22" t="s">
        <v>42</v>
      </c>
    </row>
    <row r="23" spans="21:33" x14ac:dyDescent="0.2">
      <c r="X23" s="4" t="s">
        <v>35</v>
      </c>
      <c r="Y23" s="1">
        <v>351</v>
      </c>
      <c r="Z23" s="1">
        <v>306.14980000000003</v>
      </c>
      <c r="AA23" t="s">
        <v>44</v>
      </c>
      <c r="AB23" t="s">
        <v>42</v>
      </c>
    </row>
    <row r="24" spans="21:33" x14ac:dyDescent="0.2">
      <c r="X24" s="4" t="s">
        <v>36</v>
      </c>
      <c r="Y24" s="1">
        <v>1992</v>
      </c>
      <c r="Z24" s="5">
        <v>1761.9477999999999</v>
      </c>
      <c r="AA24" t="s">
        <v>45</v>
      </c>
      <c r="AB24" t="s">
        <v>46</v>
      </c>
    </row>
    <row r="25" spans="21:33" x14ac:dyDescent="0.2">
      <c r="X25" s="4" t="s">
        <v>37</v>
      </c>
      <c r="Y25" s="1">
        <v>1292</v>
      </c>
      <c r="Z25" s="5">
        <v>1055.1874</v>
      </c>
      <c r="AA25" t="s">
        <v>45</v>
      </c>
      <c r="AB25" t="s">
        <v>46</v>
      </c>
    </row>
    <row r="27" spans="21:33" x14ac:dyDescent="0.2">
      <c r="U27" s="16"/>
      <c r="V27" s="2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21:33" x14ac:dyDescent="0.2">
      <c r="U28" s="16"/>
      <c r="V28" s="1"/>
      <c r="W28" s="15"/>
      <c r="X28" s="17"/>
      <c r="Y28" s="15"/>
      <c r="Z28" s="15"/>
      <c r="AA28" s="15"/>
      <c r="AB28" s="15"/>
      <c r="AC28" s="15"/>
      <c r="AD28" s="15"/>
      <c r="AE28" s="15"/>
      <c r="AF28" s="15"/>
      <c r="AG28" s="15"/>
    </row>
    <row r="29" spans="21:33" x14ac:dyDescent="0.2">
      <c r="U29" s="16"/>
      <c r="V29" s="1"/>
      <c r="W29" s="15"/>
      <c r="X29" s="15"/>
      <c r="Y29" s="15"/>
      <c r="Z29" s="15"/>
      <c r="AA29" s="15"/>
      <c r="AB29" s="15"/>
      <c r="AC29" s="15"/>
      <c r="AD29" s="15"/>
      <c r="AE29" s="17"/>
      <c r="AF29" s="27"/>
    </row>
    <row r="30" spans="21:33" x14ac:dyDescent="0.2">
      <c r="U30" s="16"/>
      <c r="V30" s="1"/>
      <c r="W30" s="15"/>
      <c r="X30" s="15"/>
      <c r="Y30" s="15"/>
      <c r="Z30" s="15"/>
      <c r="AA30" s="15"/>
      <c r="AB30" s="15"/>
      <c r="AC30" s="15"/>
      <c r="AD30" s="15"/>
      <c r="AE30" s="17"/>
      <c r="AF30" s="17"/>
      <c r="AG30" s="17"/>
    </row>
    <row r="31" spans="21:33" x14ac:dyDescent="0.2">
      <c r="U31" s="16"/>
      <c r="V31" s="1"/>
      <c r="W31" s="17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21:33" x14ac:dyDescent="0.2">
      <c r="U32" s="16"/>
      <c r="V32" s="1"/>
      <c r="W32" s="15"/>
      <c r="X32" s="15"/>
      <c r="Y32" s="15"/>
      <c r="Z32" s="15"/>
      <c r="AA32" s="15"/>
      <c r="AB32" s="15"/>
      <c r="AC32" s="15"/>
      <c r="AD32" s="15"/>
      <c r="AE32" s="17"/>
      <c r="AF32" s="17"/>
      <c r="AG32" s="17"/>
    </row>
    <row r="33" spans="21:38" x14ac:dyDescent="0.2">
      <c r="U33" s="16"/>
      <c r="V33" s="1"/>
      <c r="W33" s="15"/>
      <c r="X33" s="15"/>
      <c r="Y33" s="15"/>
      <c r="Z33" s="15"/>
      <c r="AA33" s="15"/>
      <c r="AB33" s="17"/>
      <c r="AC33" s="15"/>
      <c r="AD33" s="15"/>
      <c r="AE33" s="15"/>
      <c r="AF33" s="15"/>
      <c r="AG33" s="15"/>
    </row>
    <row r="34" spans="21:38" x14ac:dyDescent="0.2">
      <c r="U34" s="16"/>
      <c r="V34" s="1"/>
      <c r="W34" s="15"/>
      <c r="X34" s="15"/>
      <c r="Y34" s="15"/>
      <c r="Z34" s="15"/>
      <c r="AA34" s="15"/>
      <c r="AB34" s="15"/>
      <c r="AC34" s="17"/>
      <c r="AD34" s="17"/>
      <c r="AE34" s="15"/>
      <c r="AF34" s="15"/>
      <c r="AG34" s="15"/>
    </row>
    <row r="35" spans="21:38" x14ac:dyDescent="0.2">
      <c r="U35" s="16"/>
      <c r="V35" s="1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</row>
    <row r="39" spans="21:38" x14ac:dyDescent="0.2">
      <c r="AC39" s="1"/>
      <c r="AD39" s="1"/>
      <c r="AE39" s="15"/>
      <c r="AF39" s="15"/>
      <c r="AG39" s="15"/>
      <c r="AJ39" s="1"/>
      <c r="AK39" s="15"/>
      <c r="AL39" s="15"/>
    </row>
    <row r="40" spans="21:38" x14ac:dyDescent="0.2">
      <c r="AC40" s="1"/>
      <c r="AD40" s="1"/>
      <c r="AE40" s="15"/>
      <c r="AF40" s="15"/>
      <c r="AG40" s="15"/>
      <c r="AJ40" s="1"/>
      <c r="AK40" s="15"/>
      <c r="AL40" s="15"/>
    </row>
    <row r="41" spans="21:38" x14ac:dyDescent="0.2">
      <c r="AC41" s="1"/>
      <c r="AD41" s="1"/>
      <c r="AE41" s="15"/>
      <c r="AF41" s="15"/>
      <c r="AG41" s="15"/>
      <c r="AJ41" s="1"/>
      <c r="AK41" s="15"/>
      <c r="AL41" s="15"/>
    </row>
    <row r="42" spans="21:38" x14ac:dyDescent="0.2">
      <c r="AC42" s="1"/>
      <c r="AD42" s="1"/>
      <c r="AE42" s="15"/>
      <c r="AF42" s="15"/>
      <c r="AG42" s="15"/>
      <c r="AJ42" s="1"/>
      <c r="AK42" s="15"/>
      <c r="AL42" s="15"/>
    </row>
    <row r="43" spans="21:38" x14ac:dyDescent="0.2">
      <c r="AC43" s="22"/>
      <c r="AD43" s="22"/>
      <c r="AE43" s="23"/>
      <c r="AF43" s="23"/>
      <c r="AG43" s="15"/>
      <c r="AJ43" s="22"/>
      <c r="AK43" s="23"/>
      <c r="AL43" s="23"/>
    </row>
    <row r="44" spans="21:38" x14ac:dyDescent="0.2">
      <c r="AC44" s="1"/>
      <c r="AD44" s="1"/>
      <c r="AE44" s="15"/>
      <c r="AF44" s="15"/>
      <c r="AG44" s="15"/>
      <c r="AJ44" s="1"/>
      <c r="AK44" s="15"/>
      <c r="AL44" s="15"/>
    </row>
    <row r="45" spans="21:38" x14ac:dyDescent="0.2">
      <c r="AC45" s="1"/>
      <c r="AD45" s="1"/>
      <c r="AE45" s="15"/>
      <c r="AF45" s="15"/>
      <c r="AG45" s="15"/>
      <c r="AJ45" s="22"/>
      <c r="AK45" s="23"/>
      <c r="AL45" s="23"/>
    </row>
    <row r="46" spans="21:38" x14ac:dyDescent="0.2">
      <c r="AC46" s="1"/>
      <c r="AD46" s="1"/>
      <c r="AE46" s="15"/>
      <c r="AF46" s="15"/>
      <c r="AG46" s="15"/>
      <c r="AJ46" s="22"/>
      <c r="AK46" s="23"/>
      <c r="AL46" s="23"/>
    </row>
    <row r="47" spans="21:38" x14ac:dyDescent="0.2">
      <c r="AG47" s="20"/>
    </row>
    <row r="48" spans="21:38" x14ac:dyDescent="0.2">
      <c r="AC48" s="15"/>
      <c r="AD48" s="15"/>
      <c r="AE48" s="15"/>
      <c r="AF48" s="28"/>
      <c r="AG48" s="20"/>
    </row>
    <row r="49" spans="29:33" x14ac:dyDescent="0.2">
      <c r="AC49" s="15"/>
      <c r="AD49" s="15"/>
      <c r="AE49" s="15"/>
      <c r="AF49" s="28"/>
      <c r="AG49" s="20"/>
    </row>
    <row r="50" spans="29:33" x14ac:dyDescent="0.2">
      <c r="AC50" s="15"/>
      <c r="AD50" s="15"/>
      <c r="AE50" s="15"/>
      <c r="AF50" s="28"/>
      <c r="AG50" s="20"/>
    </row>
    <row r="51" spans="29:33" x14ac:dyDescent="0.2">
      <c r="AC51" s="15"/>
      <c r="AD51" s="15"/>
      <c r="AE51" s="15"/>
      <c r="AF51" s="28"/>
      <c r="AG51" s="20"/>
    </row>
    <row r="52" spans="29:33" x14ac:dyDescent="0.2">
      <c r="AC52" s="15"/>
      <c r="AD52" s="15"/>
      <c r="AE52" s="15"/>
      <c r="AF52" s="28"/>
      <c r="AG52" s="20"/>
    </row>
    <row r="53" spans="29:33" x14ac:dyDescent="0.2">
      <c r="AC53" s="15"/>
      <c r="AD53" s="15"/>
      <c r="AE53" s="15"/>
      <c r="AF53" s="28"/>
      <c r="AG53" s="20"/>
    </row>
    <row r="54" spans="29:33" x14ac:dyDescent="0.2">
      <c r="AC54" s="15"/>
      <c r="AD54" s="15"/>
      <c r="AE54" s="15"/>
      <c r="AF54" s="28"/>
      <c r="AG54" s="20"/>
    </row>
    <row r="55" spans="29:33" x14ac:dyDescent="0.2">
      <c r="AC55" s="15"/>
      <c r="AD55" s="15"/>
      <c r="AE55" s="15"/>
      <c r="AF55" s="29"/>
      <c r="AG55" s="2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 new alloy samples</vt:lpstr>
      <vt:lpstr>results of 8 alloy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2020-04-01T05:57:42Z</dcterms:modified>
</cp:coreProperties>
</file>