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 and Textual Function" sheetId="1" r:id="rId4"/>
    <sheet state="visible" name="Logical Functions" sheetId="2" r:id="rId5"/>
    <sheet state="visible" name="Lookup Function" sheetId="3" r:id="rId6"/>
  </sheets>
  <definedNames/>
  <calcPr/>
</workbook>
</file>

<file path=xl/sharedStrings.xml><?xml version="1.0" encoding="utf-8"?>
<sst xmlns="http://schemas.openxmlformats.org/spreadsheetml/2006/main" count="124" uniqueCount="91">
  <si>
    <t xml:space="preserve"> EmpID</t>
  </si>
  <si>
    <t>FirstName</t>
  </si>
  <si>
    <t>LastName</t>
  </si>
  <si>
    <t>FullName</t>
  </si>
  <si>
    <t>Upper case</t>
  </si>
  <si>
    <t>Salary</t>
  </si>
  <si>
    <t>Categories</t>
  </si>
  <si>
    <t>Length of String</t>
  </si>
  <si>
    <t>Matching of String</t>
  </si>
  <si>
    <t>Priya</t>
  </si>
  <si>
    <t>Bhatia</t>
  </si>
  <si>
    <t>Dev</t>
  </si>
  <si>
    <t>Jitendar</t>
  </si>
  <si>
    <t>Bhatt</t>
  </si>
  <si>
    <t xml:space="preserve">Count &gt;&gt; All numeric value        
CountA &gt;&gt; All type of entries except missing        
CountBlank &gt;&gt; All the blank values        
CountIF &gt;&gt; Count all record with conditions        </t>
  </si>
  <si>
    <t>Rohit</t>
  </si>
  <si>
    <t>Singh</t>
  </si>
  <si>
    <t>Test</t>
  </si>
  <si>
    <t>Shyam</t>
  </si>
  <si>
    <t>Raj</t>
  </si>
  <si>
    <t>Ram</t>
  </si>
  <si>
    <t>Roy</t>
  </si>
  <si>
    <t>Riya</t>
  </si>
  <si>
    <t>Mohit</t>
  </si>
  <si>
    <t>Midha</t>
  </si>
  <si>
    <t>Magha</t>
  </si>
  <si>
    <t>Acharya</t>
  </si>
  <si>
    <t>Harshit</t>
  </si>
  <si>
    <t>Sidhwa</t>
  </si>
  <si>
    <t>Expense per category</t>
  </si>
  <si>
    <t>Rashmi</t>
  </si>
  <si>
    <t>Tanwar</t>
  </si>
  <si>
    <t>Suchitra</t>
  </si>
  <si>
    <t>Diksha</t>
  </si>
  <si>
    <t>Kanak</t>
  </si>
  <si>
    <t>Sreekant</t>
  </si>
  <si>
    <t>Suresh</t>
  </si>
  <si>
    <t>Sadiya</t>
  </si>
  <si>
    <t>K</t>
  </si>
  <si>
    <t>Descriptive Stats of the data</t>
  </si>
  <si>
    <t>Akash</t>
  </si>
  <si>
    <t>Thakur</t>
  </si>
  <si>
    <t>Median</t>
  </si>
  <si>
    <t>Average</t>
  </si>
  <si>
    <t>Min</t>
  </si>
  <si>
    <t>Max</t>
  </si>
  <si>
    <t>Harini</t>
  </si>
  <si>
    <t>Rupali</t>
  </si>
  <si>
    <t>Chauhan</t>
  </si>
  <si>
    <t>Rachita</t>
  </si>
  <si>
    <t>Vidushi</t>
  </si>
  <si>
    <t>Sharma</t>
  </si>
  <si>
    <t>Count Ststs of data</t>
  </si>
  <si>
    <t>count</t>
  </si>
  <si>
    <t>counta</t>
  </si>
  <si>
    <t>countblank</t>
  </si>
  <si>
    <t>Project ID</t>
  </si>
  <si>
    <t>Cost Estimation</t>
  </si>
  <si>
    <t>Revenue Estimation</t>
  </si>
  <si>
    <t>IF</t>
  </si>
  <si>
    <t>AND</t>
  </si>
  <si>
    <t>OR</t>
  </si>
  <si>
    <t>VLOOKUP</t>
  </si>
  <si>
    <t>Vertical Lookup</t>
  </si>
  <si>
    <t>Employee ID</t>
  </si>
  <si>
    <t>Name</t>
  </si>
  <si>
    <t>Department</t>
  </si>
  <si>
    <t>What is the salary of Bob ?</t>
  </si>
  <si>
    <t>Alice</t>
  </si>
  <si>
    <t>HR</t>
  </si>
  <si>
    <t>Bob</t>
  </si>
  <si>
    <t>IT</t>
  </si>
  <si>
    <t>Charlie</t>
  </si>
  <si>
    <t>Sales</t>
  </si>
  <si>
    <t>HLOOKUP</t>
  </si>
  <si>
    <t>What  is salary of employee 1 ?</t>
  </si>
  <si>
    <t>Quarter
Revenue</t>
  </si>
  <si>
    <t>Q1</t>
  </si>
  <si>
    <t>Q2</t>
  </si>
  <si>
    <t>Q3</t>
  </si>
  <si>
    <t>Q4</t>
  </si>
  <si>
    <t>How much revenue generated by the company in quarter Q3</t>
  </si>
  <si>
    <t>MATCH</t>
  </si>
  <si>
    <t>At which position "Richa" is present</t>
  </si>
  <si>
    <t xml:space="preserve">In name column who is present in 2 position </t>
  </si>
  <si>
    <t>Himanshu</t>
  </si>
  <si>
    <t>Richa</t>
  </si>
  <si>
    <t>Priyanka</t>
  </si>
  <si>
    <t>Difference b/w Index and match</t>
  </si>
  <si>
    <t>Index. &gt;&gt; exact element name</t>
  </si>
  <si>
    <t xml:space="preserve">Match &gt;&gt; index number of element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</si>
</sst>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b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7" fontId="2" numFmtId="0" xfId="0" applyBorder="1" applyFill="1" applyFont="1"/>
    <xf borderId="0" fillId="2" fontId="3" numFmtId="0" xfId="0" applyAlignment="1" applyFont="1">
      <alignment readingOrder="0"/>
    </xf>
    <xf borderId="0" fillId="8" fontId="1" numFmtId="0" xfId="0" applyFill="1" applyFont="1"/>
    <xf borderId="0" fillId="0" fontId="1" numFmtId="0" xfId="0" applyAlignment="1" applyFont="1">
      <alignment horizontal="center" readingOrder="0"/>
    </xf>
    <xf borderId="0" fillId="8" fontId="1" numFmtId="0" xfId="0" applyAlignment="1" applyFont="1">
      <alignment readingOrder="0"/>
    </xf>
    <xf borderId="0" fillId="6" fontId="3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5" fontId="3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5" max="5" width="19.88"/>
    <col customWidth="1" min="6" max="6" width="16.88"/>
    <col customWidth="1" min="9" max="10" width="23.13"/>
    <col customWidth="1" min="11" max="11" width="33.63"/>
    <col customWidth="1" min="12" max="12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3" t="str">
        <f t="shared" ref="D2:D21" si="1">CONCATENATE(B2," ",C2)</f>
        <v>Priya Bhatia</v>
      </c>
      <c r="E2" s="2" t="str">
        <f t="shared" ref="E2:E21" si="2">UPPER(D2)</f>
        <v>PRIYA BHATIA</v>
      </c>
      <c r="F2" s="2">
        <v>100000.0</v>
      </c>
      <c r="G2" s="2" t="s">
        <v>11</v>
      </c>
      <c r="H2" s="3">
        <f t="shared" ref="H2:H21" si="3">LEN(D2)</f>
        <v>12</v>
      </c>
      <c r="I2" s="3" t="b">
        <f t="shared" ref="I2:I21" si="4">EXACT(D2,"RamRoy")</f>
        <v>0</v>
      </c>
    </row>
    <row r="3">
      <c r="A3" s="2">
        <v>2.0</v>
      </c>
      <c r="B3" s="2" t="s">
        <v>12</v>
      </c>
      <c r="C3" s="2" t="s">
        <v>13</v>
      </c>
      <c r="D3" s="3" t="str">
        <f t="shared" si="1"/>
        <v>Jitendar Bhatt</v>
      </c>
      <c r="E3" s="2" t="str">
        <f t="shared" si="2"/>
        <v>JITENDAR BHATT</v>
      </c>
      <c r="F3" s="2">
        <v>150000.0</v>
      </c>
      <c r="G3" s="2" t="s">
        <v>11</v>
      </c>
      <c r="H3" s="3">
        <f t="shared" si="3"/>
        <v>14</v>
      </c>
      <c r="I3" s="3" t="b">
        <f t="shared" si="4"/>
        <v>0</v>
      </c>
      <c r="K3" s="4" t="s">
        <v>14</v>
      </c>
    </row>
    <row r="4">
      <c r="A4" s="2">
        <v>3.0</v>
      </c>
      <c r="B4" s="2" t="s">
        <v>15</v>
      </c>
      <c r="C4" s="2" t="s">
        <v>16</v>
      </c>
      <c r="D4" s="3" t="str">
        <f t="shared" si="1"/>
        <v>Rohit Singh</v>
      </c>
      <c r="E4" s="2" t="str">
        <f t="shared" si="2"/>
        <v>ROHIT SINGH</v>
      </c>
      <c r="F4" s="2">
        <v>35000.0</v>
      </c>
      <c r="G4" s="2" t="s">
        <v>17</v>
      </c>
      <c r="H4" s="3">
        <f t="shared" si="3"/>
        <v>11</v>
      </c>
      <c r="I4" s="3" t="b">
        <f t="shared" si="4"/>
        <v>0</v>
      </c>
    </row>
    <row r="5">
      <c r="A5" s="3">
        <f t="shared" ref="A5:A21" si="5">(A4+1)</f>
        <v>4</v>
      </c>
      <c r="B5" s="2" t="s">
        <v>18</v>
      </c>
      <c r="C5" s="2" t="s">
        <v>19</v>
      </c>
      <c r="D5" s="3" t="str">
        <f t="shared" si="1"/>
        <v>Shyam Raj</v>
      </c>
      <c r="E5" s="2" t="str">
        <f t="shared" si="2"/>
        <v>SHYAM RAJ</v>
      </c>
      <c r="F5" s="2">
        <v>50000.0</v>
      </c>
      <c r="G5" s="2" t="s">
        <v>17</v>
      </c>
      <c r="H5" s="3">
        <f t="shared" si="3"/>
        <v>9</v>
      </c>
      <c r="I5" s="3" t="b">
        <f t="shared" si="4"/>
        <v>0</v>
      </c>
    </row>
    <row r="6">
      <c r="A6" s="3">
        <f t="shared" si="5"/>
        <v>5</v>
      </c>
      <c r="B6" s="2" t="s">
        <v>20</v>
      </c>
      <c r="C6" s="2" t="s">
        <v>21</v>
      </c>
      <c r="D6" s="3" t="str">
        <f t="shared" si="1"/>
        <v>Ram Roy</v>
      </c>
      <c r="E6" s="2" t="str">
        <f t="shared" si="2"/>
        <v>RAM ROY</v>
      </c>
      <c r="F6" s="2">
        <v>300000.0</v>
      </c>
      <c r="G6" s="2" t="s">
        <v>17</v>
      </c>
      <c r="H6" s="3">
        <f t="shared" si="3"/>
        <v>7</v>
      </c>
      <c r="I6" s="3" t="b">
        <f t="shared" si="4"/>
        <v>0</v>
      </c>
    </row>
    <row r="7">
      <c r="A7" s="3">
        <f t="shared" si="5"/>
        <v>6</v>
      </c>
      <c r="B7" s="2" t="s">
        <v>22</v>
      </c>
      <c r="C7" s="2" t="s">
        <v>16</v>
      </c>
      <c r="D7" s="3" t="str">
        <f t="shared" si="1"/>
        <v>Riya Singh</v>
      </c>
      <c r="E7" s="2" t="str">
        <f t="shared" si="2"/>
        <v>RIYA SINGH</v>
      </c>
      <c r="F7" s="2">
        <v>45000.0</v>
      </c>
      <c r="G7" s="2" t="s">
        <v>17</v>
      </c>
      <c r="H7" s="3">
        <f t="shared" si="3"/>
        <v>10</v>
      </c>
      <c r="I7" s="3" t="b">
        <f t="shared" si="4"/>
        <v>0</v>
      </c>
    </row>
    <row r="8">
      <c r="A8" s="3">
        <f t="shared" si="5"/>
        <v>7</v>
      </c>
      <c r="B8" s="2" t="s">
        <v>23</v>
      </c>
      <c r="C8" s="2" t="s">
        <v>24</v>
      </c>
      <c r="D8" s="3" t="str">
        <f t="shared" si="1"/>
        <v>Mohit Midha</v>
      </c>
      <c r="E8" s="2" t="str">
        <f t="shared" si="2"/>
        <v>MOHIT MIDHA</v>
      </c>
      <c r="F8" s="2">
        <v>23000.0</v>
      </c>
      <c r="G8" s="2" t="s">
        <v>17</v>
      </c>
      <c r="H8" s="3">
        <f t="shared" si="3"/>
        <v>11</v>
      </c>
      <c r="I8" s="3" t="b">
        <f t="shared" si="4"/>
        <v>0</v>
      </c>
    </row>
    <row r="9">
      <c r="A9" s="3">
        <f t="shared" si="5"/>
        <v>8</v>
      </c>
      <c r="B9" s="2" t="s">
        <v>25</v>
      </c>
      <c r="C9" s="2" t="s">
        <v>26</v>
      </c>
      <c r="D9" s="3" t="str">
        <f t="shared" si="1"/>
        <v>Magha Acharya</v>
      </c>
      <c r="E9" s="2" t="str">
        <f t="shared" si="2"/>
        <v>MAGHA ACHARYA</v>
      </c>
      <c r="F9" s="2">
        <v>200000.0</v>
      </c>
      <c r="G9" s="2" t="s">
        <v>17</v>
      </c>
      <c r="H9" s="3">
        <f t="shared" si="3"/>
        <v>13</v>
      </c>
      <c r="I9" s="3" t="b">
        <f t="shared" si="4"/>
        <v>0</v>
      </c>
    </row>
    <row r="10">
      <c r="A10" s="3">
        <f t="shared" si="5"/>
        <v>9</v>
      </c>
      <c r="B10" s="2" t="s">
        <v>27</v>
      </c>
      <c r="C10" s="2" t="s">
        <v>28</v>
      </c>
      <c r="D10" s="3" t="str">
        <f t="shared" si="1"/>
        <v>Harshit Sidhwa</v>
      </c>
      <c r="E10" s="2" t="str">
        <f t="shared" si="2"/>
        <v>HARSHIT SIDHWA</v>
      </c>
      <c r="F10" s="2">
        <v>145000.0</v>
      </c>
      <c r="G10" s="2" t="s">
        <v>17</v>
      </c>
      <c r="H10" s="3">
        <f t="shared" si="3"/>
        <v>14</v>
      </c>
      <c r="I10" s="3" t="b">
        <f t="shared" si="4"/>
        <v>0</v>
      </c>
      <c r="J10" s="2"/>
      <c r="K10" s="5" t="s">
        <v>6</v>
      </c>
      <c r="L10" s="5" t="s">
        <v>29</v>
      </c>
    </row>
    <row r="11">
      <c r="A11" s="3">
        <f t="shared" si="5"/>
        <v>10</v>
      </c>
      <c r="B11" s="2" t="s">
        <v>30</v>
      </c>
      <c r="C11" s="2" t="s">
        <v>31</v>
      </c>
      <c r="D11" s="3" t="str">
        <f t="shared" si="1"/>
        <v>Rashmi Tanwar</v>
      </c>
      <c r="E11" s="2" t="str">
        <f t="shared" si="2"/>
        <v>RASHMI TANWAR</v>
      </c>
      <c r="F11" s="2">
        <v>250000.0</v>
      </c>
      <c r="G11" s="2" t="s">
        <v>11</v>
      </c>
      <c r="H11" s="3">
        <f t="shared" si="3"/>
        <v>13</v>
      </c>
      <c r="I11" s="3" t="b">
        <f t="shared" si="4"/>
        <v>0</v>
      </c>
      <c r="J11" s="2"/>
      <c r="K11" s="6" t="s">
        <v>11</v>
      </c>
      <c r="L11" s="6">
        <f t="shared" ref="L11:L12" si="6">SUMIF(G2:G21,K11,F2:F21)</f>
        <v>2510000</v>
      </c>
    </row>
    <row r="12">
      <c r="A12" s="3">
        <f t="shared" si="5"/>
        <v>11</v>
      </c>
      <c r="B12" s="2" t="s">
        <v>32</v>
      </c>
      <c r="C12" s="2" t="s">
        <v>21</v>
      </c>
      <c r="D12" s="3" t="str">
        <f t="shared" si="1"/>
        <v>Suchitra Roy</v>
      </c>
      <c r="E12" s="2" t="str">
        <f t="shared" si="2"/>
        <v>SUCHITRA ROY</v>
      </c>
      <c r="F12" s="2">
        <v>10000.0</v>
      </c>
      <c r="G12" s="2" t="s">
        <v>11</v>
      </c>
      <c r="H12" s="3">
        <f t="shared" si="3"/>
        <v>12</v>
      </c>
      <c r="I12" s="3" t="b">
        <f t="shared" si="4"/>
        <v>0</v>
      </c>
      <c r="J12" s="2"/>
      <c r="K12" s="6" t="s">
        <v>17</v>
      </c>
      <c r="L12" s="6">
        <f t="shared" si="6"/>
        <v>1291500</v>
      </c>
    </row>
    <row r="13">
      <c r="A13" s="3">
        <f t="shared" si="5"/>
        <v>12</v>
      </c>
      <c r="B13" s="2" t="s">
        <v>33</v>
      </c>
      <c r="C13" s="2" t="s">
        <v>13</v>
      </c>
      <c r="D13" s="3" t="str">
        <f t="shared" si="1"/>
        <v>Diksha Bhatt</v>
      </c>
      <c r="E13" s="2" t="str">
        <f t="shared" si="2"/>
        <v>DIKSHA BHATT</v>
      </c>
      <c r="F13" s="2">
        <v>12000.0</v>
      </c>
      <c r="G13" s="2" t="s">
        <v>17</v>
      </c>
      <c r="H13" s="3">
        <f t="shared" si="3"/>
        <v>12</v>
      </c>
      <c r="I13" s="3" t="b">
        <f t="shared" si="4"/>
        <v>0</v>
      </c>
      <c r="L13" s="7">
        <f>sum(L11:L12)</f>
        <v>3801500</v>
      </c>
    </row>
    <row r="14">
      <c r="A14" s="3">
        <f t="shared" si="5"/>
        <v>13</v>
      </c>
      <c r="B14" s="2" t="s">
        <v>34</v>
      </c>
      <c r="C14" s="2" t="s">
        <v>21</v>
      </c>
      <c r="D14" s="3" t="str">
        <f t="shared" si="1"/>
        <v>Kanak Roy</v>
      </c>
      <c r="E14" s="2" t="str">
        <f t="shared" si="2"/>
        <v>KANAK ROY</v>
      </c>
      <c r="F14" s="2">
        <v>23000.0</v>
      </c>
      <c r="G14" s="2" t="s">
        <v>17</v>
      </c>
      <c r="H14" s="3">
        <f t="shared" si="3"/>
        <v>9</v>
      </c>
      <c r="I14" s="3" t="b">
        <f t="shared" si="4"/>
        <v>0</v>
      </c>
    </row>
    <row r="15">
      <c r="A15" s="3">
        <f t="shared" si="5"/>
        <v>14</v>
      </c>
      <c r="B15" s="2" t="s">
        <v>35</v>
      </c>
      <c r="C15" s="2" t="s">
        <v>36</v>
      </c>
      <c r="D15" s="3" t="str">
        <f t="shared" si="1"/>
        <v>Sreekant Suresh</v>
      </c>
      <c r="E15" s="2" t="str">
        <f t="shared" si="2"/>
        <v>SREEKANT SURESH</v>
      </c>
      <c r="F15" s="2">
        <v>89000.0</v>
      </c>
      <c r="G15" s="2" t="s">
        <v>17</v>
      </c>
      <c r="H15" s="3">
        <f t="shared" si="3"/>
        <v>15</v>
      </c>
      <c r="I15" s="3" t="b">
        <f t="shared" si="4"/>
        <v>0</v>
      </c>
    </row>
    <row r="16">
      <c r="A16" s="3">
        <f t="shared" si="5"/>
        <v>15</v>
      </c>
      <c r="B16" s="2" t="s">
        <v>37</v>
      </c>
      <c r="C16" s="2" t="s">
        <v>38</v>
      </c>
      <c r="D16" s="3" t="str">
        <f t="shared" si="1"/>
        <v>Sadiya K</v>
      </c>
      <c r="E16" s="2" t="str">
        <f t="shared" si="2"/>
        <v>SADIYA K</v>
      </c>
      <c r="F16" s="2">
        <v>2000000.0</v>
      </c>
      <c r="G16" s="2" t="s">
        <v>11</v>
      </c>
      <c r="H16" s="3">
        <f t="shared" si="3"/>
        <v>8</v>
      </c>
      <c r="I16" s="3" t="b">
        <f t="shared" si="4"/>
        <v>0</v>
      </c>
      <c r="J16" s="2"/>
      <c r="K16" s="2" t="s">
        <v>39</v>
      </c>
    </row>
    <row r="17">
      <c r="A17" s="3">
        <f t="shared" si="5"/>
        <v>16</v>
      </c>
      <c r="B17" s="2" t="s">
        <v>40</v>
      </c>
      <c r="C17" s="2" t="s">
        <v>41</v>
      </c>
      <c r="D17" s="3" t="str">
        <f t="shared" si="1"/>
        <v>Akash Thakur</v>
      </c>
      <c r="E17" s="2" t="str">
        <f t="shared" si="2"/>
        <v>AKASH THAKUR</v>
      </c>
      <c r="F17" s="2">
        <v>23500.0</v>
      </c>
      <c r="G17" s="2" t="s">
        <v>17</v>
      </c>
      <c r="H17" s="3">
        <f t="shared" si="3"/>
        <v>12</v>
      </c>
      <c r="I17" s="3" t="b">
        <f t="shared" si="4"/>
        <v>0</v>
      </c>
      <c r="J17" s="2"/>
      <c r="K17" s="8" t="s">
        <v>42</v>
      </c>
      <c r="L17" s="8" t="s">
        <v>43</v>
      </c>
      <c r="M17" s="8" t="s">
        <v>44</v>
      </c>
      <c r="N17" s="8" t="s">
        <v>45</v>
      </c>
    </row>
    <row r="18">
      <c r="A18" s="3">
        <f t="shared" si="5"/>
        <v>17</v>
      </c>
      <c r="B18" s="2" t="s">
        <v>46</v>
      </c>
      <c r="C18" s="2" t="s">
        <v>19</v>
      </c>
      <c r="D18" s="3" t="str">
        <f t="shared" si="1"/>
        <v>Harini Raj</v>
      </c>
      <c r="E18" s="2" t="str">
        <f t="shared" si="2"/>
        <v>HARINI RAJ</v>
      </c>
      <c r="F18" s="2">
        <v>56000.0</v>
      </c>
      <c r="G18" s="2" t="s">
        <v>17</v>
      </c>
      <c r="H18" s="3">
        <f t="shared" si="3"/>
        <v>10</v>
      </c>
      <c r="I18" s="3" t="b">
        <f t="shared" si="4"/>
        <v>0</v>
      </c>
      <c r="K18" s="3">
        <f>MEDIAN(F2:F21)</f>
        <v>78000</v>
      </c>
      <c r="L18" s="3">
        <f>AVERAGE(F2:F21)</f>
        <v>190075</v>
      </c>
      <c r="M18" s="3">
        <f>MIN(F2:F21)</f>
        <v>10000</v>
      </c>
      <c r="N18" s="3">
        <f>MAX(F2:F21)</f>
        <v>2000000</v>
      </c>
    </row>
    <row r="19">
      <c r="A19" s="3">
        <f t="shared" si="5"/>
        <v>18</v>
      </c>
      <c r="B19" s="2" t="s">
        <v>47</v>
      </c>
      <c r="C19" s="2" t="s">
        <v>48</v>
      </c>
      <c r="D19" s="3" t="str">
        <f t="shared" si="1"/>
        <v>Rupali Chauhan</v>
      </c>
      <c r="E19" s="2" t="str">
        <f t="shared" si="2"/>
        <v>RUPALI CHAUHAN</v>
      </c>
      <c r="F19" s="2">
        <v>67000.0</v>
      </c>
      <c r="G19" s="2" t="s">
        <v>17</v>
      </c>
      <c r="H19" s="3">
        <f t="shared" si="3"/>
        <v>14</v>
      </c>
      <c r="I19" s="3" t="b">
        <f t="shared" si="4"/>
        <v>0</v>
      </c>
    </row>
    <row r="20">
      <c r="A20" s="3">
        <f t="shared" si="5"/>
        <v>19</v>
      </c>
      <c r="B20" s="2" t="s">
        <v>49</v>
      </c>
      <c r="C20" s="2" t="s">
        <v>10</v>
      </c>
      <c r="D20" s="3" t="str">
        <f t="shared" si="1"/>
        <v>Rachita Bhatia</v>
      </c>
      <c r="E20" s="2" t="str">
        <f t="shared" si="2"/>
        <v>RACHITA BHATIA</v>
      </c>
      <c r="F20" s="2">
        <v>98000.0</v>
      </c>
      <c r="G20" s="2" t="s">
        <v>17</v>
      </c>
      <c r="H20" s="3">
        <f t="shared" si="3"/>
        <v>14</v>
      </c>
      <c r="I20" s="3" t="b">
        <f t="shared" si="4"/>
        <v>0</v>
      </c>
    </row>
    <row r="21">
      <c r="A21" s="3">
        <f t="shared" si="5"/>
        <v>20</v>
      </c>
      <c r="B21" s="2" t="s">
        <v>50</v>
      </c>
      <c r="C21" s="2" t="s">
        <v>51</v>
      </c>
      <c r="D21" s="3" t="str">
        <f t="shared" si="1"/>
        <v>Vidushi Sharma</v>
      </c>
      <c r="E21" s="2" t="str">
        <f t="shared" si="2"/>
        <v>VIDUSHI SHARMA</v>
      </c>
      <c r="F21" s="2">
        <v>125000.0</v>
      </c>
      <c r="G21" s="2" t="s">
        <v>17</v>
      </c>
      <c r="H21" s="3">
        <f t="shared" si="3"/>
        <v>14</v>
      </c>
      <c r="I21" s="3" t="b">
        <f t="shared" si="4"/>
        <v>0</v>
      </c>
    </row>
    <row r="22">
      <c r="D22" s="3" t="str">
        <f>CONCATENATE(B22, C22)</f>
        <v/>
      </c>
      <c r="F22" s="7">
        <f>SUM(F2:F21)</f>
        <v>3801500</v>
      </c>
      <c r="K22" s="2" t="s">
        <v>52</v>
      </c>
    </row>
    <row r="23">
      <c r="K23" s="9" t="s">
        <v>53</v>
      </c>
      <c r="L23" s="9" t="s">
        <v>54</v>
      </c>
      <c r="M23" s="9" t="s">
        <v>55</v>
      </c>
    </row>
    <row r="24">
      <c r="K24" s="3">
        <f>count(C2:I21)</f>
        <v>40</v>
      </c>
      <c r="L24" s="3">
        <f>COUNTA(C2:I21)</f>
        <v>140</v>
      </c>
      <c r="M24" s="3">
        <f>COUNTBLANK(A2:I21)</f>
        <v>0</v>
      </c>
    </row>
    <row r="27">
      <c r="K27" s="2"/>
    </row>
    <row r="28">
      <c r="K28" s="2"/>
    </row>
    <row r="29">
      <c r="K29" s="2"/>
    </row>
    <row r="30">
      <c r="K3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7.25"/>
    <col customWidth="1" min="6" max="6" width="16.13"/>
  </cols>
  <sheetData>
    <row r="1">
      <c r="A1" s="1" t="s">
        <v>56</v>
      </c>
      <c r="B1" s="1" t="s">
        <v>57</v>
      </c>
      <c r="C1" s="1" t="s">
        <v>58</v>
      </c>
      <c r="F1" s="10" t="s">
        <v>59</v>
      </c>
      <c r="G1" s="10" t="s">
        <v>60</v>
      </c>
      <c r="H1" s="10" t="s">
        <v>61</v>
      </c>
    </row>
    <row r="2">
      <c r="A2" s="2">
        <v>1.0</v>
      </c>
      <c r="B2" s="2">
        <v>10000.0</v>
      </c>
      <c r="C2" s="2">
        <v>50000.0</v>
      </c>
      <c r="F2" s="6" t="str">
        <f t="shared" ref="F2:F6" si="1">IF(B2&lt;C2,"POFITABLE Project","FAILURE Project")</f>
        <v>POFITABLE Project</v>
      </c>
      <c r="G2" s="11" t="str">
        <f t="shared" ref="G2:G6" si="2">IF(AND(B2=10000,B2&lt;C2),"success","failure")</f>
        <v>success</v>
      </c>
      <c r="H2" s="12" t="str">
        <f t="shared" ref="H2:H6" si="3">IF(OR(B2=10000,B2&lt;C2),"success","failure")</f>
        <v>success</v>
      </c>
    </row>
    <row r="3">
      <c r="A3" s="2">
        <v>2.0</v>
      </c>
      <c r="B3" s="2">
        <v>15000.0</v>
      </c>
      <c r="C3" s="2">
        <v>5000.0</v>
      </c>
      <c r="F3" s="6" t="str">
        <f t="shared" si="1"/>
        <v>FAILURE Project</v>
      </c>
      <c r="G3" s="11" t="str">
        <f t="shared" si="2"/>
        <v>failure</v>
      </c>
      <c r="H3" s="12" t="str">
        <f t="shared" si="3"/>
        <v>failure</v>
      </c>
    </row>
    <row r="4">
      <c r="A4" s="2">
        <v>3.0</v>
      </c>
      <c r="B4" s="2">
        <v>23000.0</v>
      </c>
      <c r="C4" s="2">
        <v>25000.0</v>
      </c>
      <c r="F4" s="6" t="str">
        <f t="shared" si="1"/>
        <v>POFITABLE Project</v>
      </c>
      <c r="G4" s="11" t="str">
        <f t="shared" si="2"/>
        <v>failure</v>
      </c>
      <c r="H4" s="12" t="str">
        <f t="shared" si="3"/>
        <v>success</v>
      </c>
    </row>
    <row r="5">
      <c r="A5" s="2">
        <v>4.0</v>
      </c>
      <c r="B5" s="2">
        <v>50000.0</v>
      </c>
      <c r="C5" s="2">
        <v>40000.0</v>
      </c>
      <c r="F5" s="6" t="str">
        <f t="shared" si="1"/>
        <v>FAILURE Project</v>
      </c>
      <c r="G5" s="11" t="str">
        <f t="shared" si="2"/>
        <v>failure</v>
      </c>
      <c r="H5" s="12" t="str">
        <f t="shared" si="3"/>
        <v>failure</v>
      </c>
    </row>
    <row r="6">
      <c r="A6" s="2">
        <v>5.0</v>
      </c>
      <c r="B6" s="2">
        <v>100000.0</v>
      </c>
      <c r="C6" s="2">
        <v>200000.0</v>
      </c>
      <c r="F6" s="6" t="str">
        <f t="shared" si="1"/>
        <v>POFITABLE Project</v>
      </c>
      <c r="G6" s="11" t="str">
        <f t="shared" si="2"/>
        <v>failure</v>
      </c>
      <c r="H6" s="12" t="str">
        <f t="shared" si="3"/>
        <v>success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8.38"/>
    <col customWidth="1" min="9" max="9" width="47.75"/>
  </cols>
  <sheetData>
    <row r="1">
      <c r="A1" s="13" t="s">
        <v>62</v>
      </c>
      <c r="B1" s="13" t="s">
        <v>63</v>
      </c>
    </row>
    <row r="2">
      <c r="I2" s="14"/>
    </row>
    <row r="3">
      <c r="A3" s="2" t="s">
        <v>64</v>
      </c>
      <c r="B3" s="15" t="s">
        <v>65</v>
      </c>
      <c r="C3" s="2" t="s">
        <v>66</v>
      </c>
      <c r="D3" s="2" t="s">
        <v>5</v>
      </c>
      <c r="I3" s="16" t="s">
        <v>67</v>
      </c>
    </row>
    <row r="4">
      <c r="A4" s="2">
        <v>1.0</v>
      </c>
      <c r="B4" s="2" t="s">
        <v>68</v>
      </c>
      <c r="C4" s="2" t="s">
        <v>69</v>
      </c>
      <c r="D4" s="2">
        <v>50000.0</v>
      </c>
      <c r="I4" s="14">
        <f>VLOOKUP("Bob",$B$3:$D$6,3,1)</f>
        <v>60000</v>
      </c>
    </row>
    <row r="5">
      <c r="A5" s="2">
        <v>2.0</v>
      </c>
      <c r="B5" s="2" t="s">
        <v>70</v>
      </c>
      <c r="C5" s="2" t="s">
        <v>71</v>
      </c>
      <c r="D5" s="2">
        <v>60000.0</v>
      </c>
    </row>
    <row r="6">
      <c r="A6" s="2">
        <v>3.0</v>
      </c>
      <c r="B6" s="2" t="s">
        <v>72</v>
      </c>
      <c r="C6" s="2" t="s">
        <v>73</v>
      </c>
      <c r="D6" s="2">
        <v>55000.0</v>
      </c>
    </row>
    <row r="8">
      <c r="A8" s="17" t="s">
        <v>74</v>
      </c>
      <c r="I8" s="18" t="s">
        <v>75</v>
      </c>
    </row>
    <row r="9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I9" s="19">
        <f>VLOOKUP(1,$A$4:$D$6,4,FALSE)</f>
        <v>50000</v>
      </c>
    </row>
    <row r="10">
      <c r="C10" s="2">
        <v>100000.0</v>
      </c>
      <c r="D10" s="2">
        <v>500000.0</v>
      </c>
      <c r="E10" s="2">
        <v>1000000.0</v>
      </c>
    </row>
    <row r="12">
      <c r="I12" s="8" t="s">
        <v>81</v>
      </c>
    </row>
    <row r="13">
      <c r="I13" s="7">
        <f>HLOOKUP("Q3",A9:E10,2,False)</f>
        <v>500000</v>
      </c>
    </row>
    <row r="15">
      <c r="A15" s="20" t="s">
        <v>82</v>
      </c>
    </row>
    <row r="17">
      <c r="A17" s="15" t="s">
        <v>65</v>
      </c>
      <c r="I17" s="21" t="s">
        <v>83</v>
      </c>
    </row>
    <row r="18">
      <c r="A18" s="2" t="s">
        <v>68</v>
      </c>
      <c r="I18" s="22">
        <f>MATCH("Richa",A18:A24,0)</f>
        <v>6</v>
      </c>
    </row>
    <row r="19">
      <c r="A19" s="2" t="s">
        <v>70</v>
      </c>
    </row>
    <row r="20">
      <c r="A20" s="2" t="s">
        <v>72</v>
      </c>
    </row>
    <row r="21">
      <c r="A21" s="2" t="s">
        <v>9</v>
      </c>
      <c r="I21" s="23" t="s">
        <v>84</v>
      </c>
    </row>
    <row r="22">
      <c r="A22" s="2" t="s">
        <v>85</v>
      </c>
      <c r="I22" s="24" t="str">
        <f t="array" ref="I22">INDEX(B4:B6,2)</f>
        <v>Bob</v>
      </c>
    </row>
    <row r="23">
      <c r="A23" s="2" t="s">
        <v>86</v>
      </c>
    </row>
    <row r="24">
      <c r="A24" s="2" t="s">
        <v>87</v>
      </c>
    </row>
    <row r="25">
      <c r="I25" s="25" t="s">
        <v>88</v>
      </c>
    </row>
    <row r="26">
      <c r="I26" s="25" t="s">
        <v>89</v>
      </c>
    </row>
    <row r="27">
      <c r="I27" s="25" t="s">
        <v>90</v>
      </c>
    </row>
  </sheetData>
  <drawing r:id="rId1"/>
</worksheet>
</file>