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6D95805-6D48-4234-8E23-C99F3DAB6DA2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Matches Lost by GT" sheetId="4" r:id="rId1"/>
    <sheet name="Run Distribution" sheetId="2" r:id="rId2"/>
    <sheet name="Gill's Perfomance" sheetId="13" r:id="rId3"/>
    <sheet name="Shami's Perfomance " sheetId="14" r:id="rId4"/>
    <sheet name="Powerplay stats" sheetId="15" r:id="rId5"/>
    <sheet name="Death Over Stats" sheetId="18" r:id="rId6"/>
    <sheet name="Graphics" sheetId="1" r:id="rId7"/>
  </sheets>
  <definedNames>
    <definedName name="ExternalData_1" localSheetId="5" hidden="1">'Death Over Stats'!$E$1:$G$6</definedName>
    <definedName name="ExternalData_1" localSheetId="2" hidden="1">'Gill''s Perfomance'!$A$1:$C$15</definedName>
    <definedName name="ExternalData_1" localSheetId="0" hidden="1">'Matches Lost by GT'!$A$1:$I$13</definedName>
    <definedName name="ExternalData_1" localSheetId="4" hidden="1">'Powerplay stats'!$A$1:$B$11</definedName>
    <definedName name="ExternalData_1" localSheetId="1" hidden="1">'Run Distribution'!$A$1:$C$15</definedName>
    <definedName name="ExternalData_1" localSheetId="3" hidden="1">'Shami''s Perfomance '!$A$1:$C$15</definedName>
    <definedName name="ExternalData_10" localSheetId="0" hidden="1">'Matches Lost by GT'!$A$45:$J$53</definedName>
    <definedName name="ExternalData_2" localSheetId="5" hidden="1">'Death Over Stats'!$I$1:$J$11</definedName>
    <definedName name="ExternalData_2" localSheetId="0" hidden="1">'Matches Lost by GT'!$P$15:$Z$20</definedName>
    <definedName name="ExternalData_2" localSheetId="4" hidden="1">'Powerplay stats'!$H$1:$I$7</definedName>
    <definedName name="ExternalData_3" localSheetId="5" hidden="1">'Death Over Stats'!$A$1:$B$11</definedName>
    <definedName name="ExternalData_3" localSheetId="0" hidden="1">'Matches Lost by GT'!$K$15:$N$24</definedName>
    <definedName name="ExternalData_3" localSheetId="4" hidden="1">'Powerplay stats'!$H$11:$I$16</definedName>
    <definedName name="ExternalData_4" localSheetId="0" hidden="1">'Matches Lost by GT'!$P$2:$Z$8</definedName>
    <definedName name="ExternalData_4" localSheetId="4" hidden="1">'Powerplay stats'!$H$21:$I$31</definedName>
    <definedName name="ExternalData_6" localSheetId="0" hidden="1">'Matches Lost by GT'!$K$2:$N$9</definedName>
    <definedName name="ExternalData_7" localSheetId="0" hidden="1">'Matches Lost by GT'!$A$31:$H$43</definedName>
    <definedName name="ExternalData_8" localSheetId="0" hidden="1">'Matches Lost by GT'!$P$32:$U$38</definedName>
    <definedName name="ExternalData_9" localSheetId="0" hidden="1">'Matches Lost by GT'!$P$44:$U$49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71ce4a31-ba2d-451d-964e-5b8e9d011319" name="Table 0" connection="Query - Table 0"/>
          <x15:modelTable id="Table 6_a22a8dd8-9b5d-4180-b3fb-8694d813e9f2" name="Table 6" connection="Query - Table 6"/>
          <x15:modelTable id="Table 0  2_53c7e9c3-5366-4ad4-9a73-5f8ef9b3f9ba" name="Table 0  2" connection="Query - Table 0 (2)"/>
          <x15:modelTable id="Table 6  2_4d4abed1-8924-451a-90f9-89a6fd195d37" name="Table 6  2" connection="Query - Table 6 (2)"/>
          <x15:modelTable id="Bowling economy rate in the powerplay for each team in IPL 2023_602fb98c-332c-4e1e-8de9-07c428b44039" name="Bowling economy rate in the powerplay for each team in IPL 2023" connection="Query - Bowling economy rate in the powerplay for each team in IPL 2023"/>
          <x15:modelTable id="Bowlers with the most wickets in the powerplay during IPL 2023_010fe196-c84c-436f-9f88-2362c72f4355" name="Bowlers with the most wickets in the powerplay during IPL 2023" connection="Query - Bowlers with the most wickets in the powerplay during IPL 2023"/>
          <x15:modelTable id="Bowlers with best economy rate in the powerplay in IPL 2023_e29ca913-d623-4a66-8498-02e879bbee44" name="Bowlers with best economy rate in the powerplay in IPL 2023" connection="Query - Bowlers with best economy rate in the powerplay in IPL 2023"/>
          <x15:modelTable id="Total wickets in the powerplay by team in IPL 2023_452dd18a-2268-4067-b46b-5c1c70e07f58" name="Total wickets in the powerplay by team in IPL 2023" connection="Query - Total wickets in the powerplay by team in IPL 20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K5" i="14"/>
  <c r="H5" i="14"/>
  <c r="D5" i="14"/>
  <c r="K4" i="14"/>
  <c r="H4" i="14"/>
  <c r="D4" i="14"/>
  <c r="K3" i="14"/>
  <c r="H3" i="14"/>
  <c r="D3" i="14"/>
  <c r="K2" i="14"/>
  <c r="H2" i="14"/>
  <c r="D2" i="14"/>
  <c r="E16" i="13"/>
  <c r="H15" i="13"/>
  <c r="D15" i="13"/>
  <c r="H14" i="13"/>
  <c r="D14" i="13"/>
  <c r="H13" i="13"/>
  <c r="D13" i="13"/>
  <c r="H12" i="13"/>
  <c r="D12" i="13"/>
  <c r="H11" i="13"/>
  <c r="D11" i="13"/>
  <c r="H10" i="13"/>
  <c r="D10" i="13"/>
  <c r="H9" i="13"/>
  <c r="D9" i="13"/>
  <c r="H8" i="13"/>
  <c r="D8" i="13"/>
  <c r="H7" i="13"/>
  <c r="D7" i="13"/>
  <c r="H6" i="13"/>
  <c r="D6" i="13"/>
  <c r="H5" i="13"/>
  <c r="D5" i="13"/>
  <c r="H4" i="13"/>
  <c r="D4" i="13"/>
  <c r="H3" i="13"/>
  <c r="D3" i="13"/>
  <c r="H2" i="13"/>
  <c r="D2" i="13"/>
  <c r="H2" i="2"/>
  <c r="H4" i="2"/>
  <c r="H6" i="2"/>
  <c r="H8" i="2"/>
  <c r="H10" i="2"/>
  <c r="H12" i="2"/>
  <c r="H14" i="2"/>
  <c r="H3" i="2"/>
  <c r="H5" i="2"/>
  <c r="H7" i="2"/>
  <c r="H9" i="2"/>
  <c r="H11" i="2"/>
  <c r="H13" i="2"/>
  <c r="H15" i="2"/>
  <c r="D15" i="2"/>
  <c r="D11" i="2"/>
  <c r="D2" i="2"/>
  <c r="D4" i="2"/>
  <c r="D6" i="2"/>
  <c r="D8" i="2"/>
  <c r="D10" i="2"/>
  <c r="D12" i="2"/>
  <c r="D14" i="2"/>
  <c r="D3" i="2"/>
  <c r="D5" i="2"/>
  <c r="D7" i="2"/>
  <c r="D9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09B14-8952-4D40-B439-FA3CF635214B}" keepAlive="1" name="ModelConnection_ExternalData_1" description="Data Model" type="5" refreshedVersion="8" minRefreshableVersion="5" saveData="1">
    <dbPr connection="Data Model Connection" command="Bowling economy rate in the powerplay for each team in IPL 202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5E129A3-F76C-4B81-985D-EF857DA91F9D}" keepAlive="1" name="ModelConnection_ExternalData_10" description="Data Model" type="5" refreshedVersion="8" minRefreshableVersion="5" saveData="1">
    <dbPr connection="Data Model Connection" command="Table 0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E964F3D-FCF1-4650-903B-016F293C31E7}" keepAlive="1" name="ModelConnection_ExternalData_2" description="Data Model" type="5" refreshedVersion="8" minRefreshableVersion="5" saveData="1">
    <dbPr connection="Data Model Connection" command="Bowlers with the most wickets in the powerplay during IPL 202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17743D2-55F9-4082-B7B9-5A50F31A8B1F}" keepAlive="1" name="ModelConnection_ExternalData_3" description="Data Model" type="5" refreshedVersion="8" minRefreshableVersion="5" saveData="1">
    <dbPr connection="Data Model Connection" command="Bowlers with best economy rate in the powerplay in IPL 2023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26F3109-4D5A-4252-8CD6-5F430961CADA}" keepAlive="1" name="ModelConnection_ExternalData_4" description="Data Model" type="5" refreshedVersion="8" minRefreshableVersion="5" saveData="1">
    <dbPr connection="Data Model Connection" command="Total wickets in the powerplay by team in IPL 202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8F6BF7F-692E-4ADE-A458-1BC1038D5B3B}" keepAlive="1" name="ModelConnection_ExternalData_7" description="Data Model" type="5" refreshedVersion="8" minRefreshableVersion="5" saveData="1">
    <dbPr connection="Data Model Connection" command="Table 0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F99C04F3-0DCE-4B13-8634-0A05DB9CF8D9}" keepAlive="1" name="ModelConnection_ExternalData_8" description="Data Model" type="5" refreshedVersion="8" minRefreshableVersion="5" saveData="1">
    <dbPr connection="Data Model Connection" command="Table 6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40460633-D087-4A98-BA75-DB880BE19675}" keepAlive="1" name="ModelConnection_ExternalData_9" description="Data Model" type="5" refreshedVersion="8" minRefreshableVersion="5" saveData="1">
    <dbPr connection="Data Model Connection" command="Table 6  2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28430909-80D4-40FF-B20F-6E91E57EB313}" keepAlive="1" name="Query - Average death overs score by team in IPL 2023" description="Connection to the 'Average death overs score by team in IPL 2023' query in the workbook." type="5" refreshedVersion="8" background="1" saveData="1">
    <dbPr connection="Provider=Microsoft.Mashup.OleDb.1;Data Source=$Workbook$;Location=&quot;Average death overs score by team in IPL 2023&quot;;Extended Properties=&quot;&quot;" command="SELECT * FROM [Average death overs score by team in IPL 2023]"/>
  </connection>
  <connection id="10" xr16:uid="{9998A191-9C9D-450A-ACE7-543FB20C89AB}" keepAlive="1" name="Query - Average death overs score by team in IPL 2023 (2)" description="Connection to the 'Average death overs score by team in IPL 2023 (2)' query in the workbook." type="5" refreshedVersion="8" background="1" saveData="1">
    <dbPr connection="Provider=Microsoft.Mashup.OleDb.1;Data Source=$Workbook$;Location=&quot;Average death overs score by team in IPL 2023 (2)&quot;;Extended Properties=&quot;&quot;" command="SELECT * FROM [Average death overs score by team in IPL 2023 (2)]"/>
  </connection>
  <connection id="11" xr16:uid="{B35AD176-9606-42BA-B232-1B3E3B493630}" keepAlive="1" name="Query - Batsmen with the highest strike rate in the death overs in IPL 2023" description="Connection to the 'Batsmen with the highest strike rate in the death overs in IPL 2023' query in the workbook." type="5" refreshedVersion="8" background="1" saveData="1">
    <dbPr connection="Provider=Microsoft.Mashup.OleDb.1;Data Source=$Workbook$;Location=&quot;Batsmen with the highest strike rate in the death overs in IPL 2023&quot;;Extended Properties=&quot;&quot;" command="SELECT * FROM [Batsmen with the highest strike rate in the death overs in IPL 2023]"/>
  </connection>
  <connection id="12" xr16:uid="{E1BAB193-2A98-4221-9383-BB292E608F6B}" name="Query - Bowlers with best economy rate in the powerplay in IPL 2023" description="Connection to the 'Bowlers with best economy rate in the powerplay in IPL 2023' query in the workbook." type="100" refreshedVersion="8" minRefreshableVersion="5">
    <extLst>
      <ext xmlns:x15="http://schemas.microsoft.com/office/spreadsheetml/2010/11/main" uri="{DE250136-89BD-433C-8126-D09CA5730AF9}">
        <x15:connection id="6b8ec9e8-3e4c-43ee-bfe1-fb1b4af52063"/>
      </ext>
    </extLst>
  </connection>
  <connection id="13" xr16:uid="{293D4F32-F3BD-421B-B172-5C8690C35EC1}" name="Query - Bowlers with the most wickets in the powerplay during IPL 2023" description="Connection to the 'Bowlers with the most wickets in the powerplay during IPL 2023' query in the workbook." type="100" refreshedVersion="8" minRefreshableVersion="5">
    <extLst>
      <ext xmlns:x15="http://schemas.microsoft.com/office/spreadsheetml/2010/11/main" uri="{DE250136-89BD-433C-8126-D09CA5730AF9}">
        <x15:connection id="4bc313d6-e412-4ac9-878a-e7fbb17fc995"/>
      </ext>
    </extLst>
  </connection>
  <connection id="14" xr16:uid="{6755C8E5-3550-4B74-893D-128346D47D7F}" name="Query - Bowling economy rate in the powerplay for each team in IPL 2023" description="Connection to the 'Bowling economy rate in the powerplay for each team in IPL 2023' query in the workbook." type="100" refreshedVersion="8" minRefreshableVersion="5">
    <extLst>
      <ext xmlns:x15="http://schemas.microsoft.com/office/spreadsheetml/2010/11/main" uri="{DE250136-89BD-433C-8126-D09CA5730AF9}">
        <x15:connection id="29a53b99-d3a0-4d9e-a2e9-8238ba0b298e"/>
      </ext>
    </extLst>
  </connection>
  <connection id="15" xr16:uid="{7006A1E3-4FE2-44FC-ACE7-A1E191CF92B2}" keepAlive="1" name="Query - Bowling economy rates at the death by team IPL 2023" description="Connection to the 'Bowling economy rates at the death by team IPL 2023' query in the workbook." type="5" refreshedVersion="8" background="1" saveData="1">
    <dbPr connection="Provider=Microsoft.Mashup.OleDb.1;Data Source=$Workbook$;Location=&quot;Bowling economy rates at the death by team IPL 2023&quot;;Extended Properties=&quot;&quot;" command="SELECT * FROM [Bowling economy rates at the death by team IPL 2023]"/>
  </connection>
  <connection id="16" xr16:uid="{7C01E962-C992-461F-9355-295732C6DDAA}" name="Query - Table 0" description="Connection to the 'Table 0' query in the workbook." type="100" refreshedVersion="8" minRefreshableVersion="5">
    <extLst>
      <ext xmlns:x15="http://schemas.microsoft.com/office/spreadsheetml/2010/11/main" uri="{DE250136-89BD-433C-8126-D09CA5730AF9}">
        <x15:connection id="62d6b9e7-9b80-403d-9a3c-334bf3286ddb"/>
      </ext>
    </extLst>
  </connection>
  <connection id="17" xr16:uid="{EDB47878-2CB1-4AB4-8058-EE63DED04EDA}" name="Query - Table 0 (2)" description="Connection to the 'Table 0 (2)' query in the workbook." type="100" refreshedVersion="8" minRefreshableVersion="5">
    <extLst>
      <ext xmlns:x15="http://schemas.microsoft.com/office/spreadsheetml/2010/11/main" uri="{DE250136-89BD-433C-8126-D09CA5730AF9}">
        <x15:connection id="c0082b0e-31a9-4134-a411-94eb550951f4"/>
      </ext>
    </extLst>
  </connection>
  <connection id="18" xr16:uid="{4AAAAE9E-04A6-4996-A5CE-7BBF6AC6A6D1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19" xr16:uid="{EEB0AE05-E16B-4EB7-863F-D42C0E70FF24}" keepAlive="1" name="Query - Table 1 (2)" description="Connection to the 'Table 1 (2)' query in the workbook." type="5" refreshedVersion="0" background="1">
    <dbPr connection="Provider=Microsoft.Mashup.OleDb.1;Data Source=$Workbook$;Location=&quot;Table 1 (2)&quot;;Extended Properties=&quot;&quot;" command="SELECT * FROM [Table 1 (2)]"/>
  </connection>
  <connection id="20" xr16:uid="{DD6A7011-3A15-487B-8BEA-DE22448FA32E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21" xr16:uid="{1341189A-36BD-4E8F-A72C-116000462F02}" keepAlive="1" name="Query - Table 1 (4)" description="Connection to the 'Table 1 (4)' query in the workbook." type="5" refreshedVersion="0" background="1">
    <dbPr connection="Provider=Microsoft.Mashup.OleDb.1;Data Source=$Workbook$;Location=&quot;Table 1 (4)&quot;;Extended Properties=&quot;&quot;" command="SELECT * FROM [Table 1 (4)]"/>
  </connection>
  <connection id="22" xr16:uid="{5E464BFF-2256-45EC-9CC1-3F134C0BE760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  <connection id="23" xr16:uid="{53432F24-8D62-4E1A-B695-EA996AF1A761}" keepAlive="1" name="Query - Table 1 (6)" description="Connection to the 'Table 1 (6)' query in the workbook." type="5" refreshedVersion="8" background="1" saveData="1">
    <dbPr connection="Provider=Microsoft.Mashup.OleDb.1;Data Source=$Workbook$;Location=&quot;Table 1 (6)&quot;;Extended Properties=&quot;&quot;" command="SELECT * FROM [Table 1 (6)]"/>
  </connection>
  <connection id="24" xr16:uid="{963E0F70-4A22-4EEE-BA8D-52BBEE0D785A}" keepAlive="1" name="Query - Table 1 (7)" description="Connection to the 'Table 1 (7)' query in the workbook." type="5" refreshedVersion="8" background="1" saveData="1">
    <dbPr connection="Provider=Microsoft.Mashup.OleDb.1;Data Source=$Workbook$;Location=&quot;Table 1 (7)&quot;;Extended Properties=&quot;&quot;" command="SELECT * FROM [Table 1 (7)]"/>
  </connection>
  <connection id="25" xr16:uid="{6B645171-69B5-4FEB-886E-AFE5926CA412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6" xr16:uid="{4105942F-A3A0-41B0-AD41-DF59717BB269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27" xr16:uid="{411AC3CA-288B-4274-A5E9-7548739FFBD5}" keepAlive="1" name="Query - Table 2 (3)" description="Connection to the 'Table 2 (3)' query in the workbook." type="5" refreshedVersion="0" background="1">
    <dbPr connection="Provider=Microsoft.Mashup.OleDb.1;Data Source=$Workbook$;Location=&quot;Table 2 (3)&quot;;Extended Properties=&quot;&quot;" command="SELECT * FROM [Table 2 (3)]"/>
  </connection>
  <connection id="28" xr16:uid="{2C69C353-D8F7-4BE2-8545-54C42D78183D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29" xr16:uid="{2FA69DF2-8FE4-432F-9131-3809444F3B3C}" name="Query - Table 6" description="Connection to the 'Table 6' query in the workbook." type="100" refreshedVersion="8" minRefreshableVersion="5">
    <extLst>
      <ext xmlns:x15="http://schemas.microsoft.com/office/spreadsheetml/2010/11/main" uri="{DE250136-89BD-433C-8126-D09CA5730AF9}">
        <x15:connection id="28a892f9-4aaa-4fb1-a4d2-40d05b5cb361">
          <x15:oledbPr connection="Provider=Microsoft.Mashup.OleDb.1;Data Source=$Workbook$;Location=&quot;Table 6&quot;;Extended Properties=&quot;&quot;">
            <x15:dbTables>
              <x15:dbTable name="Table 6"/>
            </x15:dbTables>
          </x15:oledbPr>
        </x15:connection>
      </ext>
    </extLst>
  </connection>
  <connection id="30" xr16:uid="{6B3F9CD0-D6F6-436E-B8DB-ED99C946BAEB}" name="Query - Table 6 (2)" description="Connection to the 'Table 6 (2)' query in the workbook." type="100" refreshedVersion="8" minRefreshableVersion="5">
    <extLst>
      <ext xmlns:x15="http://schemas.microsoft.com/office/spreadsheetml/2010/11/main" uri="{DE250136-89BD-433C-8126-D09CA5730AF9}">
        <x15:connection id="13b2e876-ffaa-483d-bf51-09789cee1f05"/>
      </ext>
    </extLst>
  </connection>
  <connection id="31" xr16:uid="{14D03167-9E00-4A22-A6F5-6093512A5520}" keepAlive="1" name="Query - Table 7" description="Connection to the 'Table 7' query in the workbook." type="5" refreshedVersion="8" background="1" saveData="1">
    <dbPr connection="Provider=Microsoft.Mashup.OleDb.1;Data Source=$Workbook$;Location=&quot;Table 7&quot;;Extended Properties=&quot;&quot;" command="SELECT * FROM [Table 7]"/>
  </connection>
  <connection id="32" xr16:uid="{5767D2DA-0469-453C-85B2-DFF918BB8F14}" keepAlive="1" name="Query - Table 7 (2)" description="Connection to the 'Table 7 (2)' query in the workbook." type="5" refreshedVersion="8" background="1" saveData="1">
    <dbPr connection="Provider=Microsoft.Mashup.OleDb.1;Data Source=$Workbook$;Location=&quot;Table 7 (2)&quot;;Extended Properties=&quot;&quot;" command="SELECT * FROM [Table 7 (2)]"/>
  </connection>
  <connection id="33" xr16:uid="{2DEC82A2-0620-4E6D-9BBB-05FA8871A7AD}" keepAlive="1" name="Query - Table 7 (3)" description="Connection to the 'Table 7 (3)' query in the workbook." type="5" refreshedVersion="0" background="1">
    <dbPr connection="Provider=Microsoft.Mashup.OleDb.1;Data Source=$Workbook$;Location=&quot;Table 7 (3)&quot;;Extended Properties=&quot;&quot;" command="SELECT * FROM [Table 7 (3)]"/>
  </connection>
  <connection id="34" xr16:uid="{F2304A17-2317-450F-91BB-EFE08D10FE4C}" keepAlive="1" name="Query - Table 7 (4)" description="Connection to the 'Table 7 (4)' query in the workbook." type="5" refreshedVersion="8" background="1" saveData="1">
    <dbPr connection="Provider=Microsoft.Mashup.OleDb.1;Data Source=$Workbook$;Location=&quot;Table 7 (4)&quot;;Extended Properties=&quot;&quot;" command="SELECT * FROM [Table 7 (4)]"/>
  </connection>
  <connection id="35" xr16:uid="{2909F118-550E-472A-9DE0-C28B9BA8BB9B}" name="Query - Total wickets in the powerplay by team in IPL 2023" description="Connection to the 'Total wickets in the powerplay by team in IPL 2023' query in the workbook." type="100" refreshedVersion="8" minRefreshableVersion="5">
    <extLst>
      <ext xmlns:x15="http://schemas.microsoft.com/office/spreadsheetml/2010/11/main" uri="{DE250136-89BD-433C-8126-D09CA5730AF9}">
        <x15:connection id="8a60366b-76b2-40f6-808c-422adaad08eb"/>
      </ext>
    </extLst>
  </connection>
  <connection id="36" xr16:uid="{C85DD508-AEAF-41B3-960D-5422A94FC35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<sst xmlns="http://schemas.openxmlformats.org/spreadsheetml/2006/main" count="919" uniqueCount="277">
  <si>
    <t>Match No.</t>
  </si>
  <si>
    <t>Match</t>
  </si>
  <si>
    <t>Venue</t>
  </si>
  <si>
    <t>GT vs CSK</t>
  </si>
  <si>
    <t>Ahmedabad</t>
  </si>
  <si>
    <t>GT vs KKR</t>
  </si>
  <si>
    <t>GT vs RR</t>
  </si>
  <si>
    <t>GT vs MI</t>
  </si>
  <si>
    <t>GT vs DC</t>
  </si>
  <si>
    <t>GT vs LSG</t>
  </si>
  <si>
    <t>GT vs SRH</t>
  </si>
  <si>
    <t>DC vs GT</t>
  </si>
  <si>
    <t>Delhi</t>
  </si>
  <si>
    <t>PBKS vs GT</t>
  </si>
  <si>
    <t>Mohali</t>
  </si>
  <si>
    <t>LSG vs GT</t>
  </si>
  <si>
    <t>Lucknow</t>
  </si>
  <si>
    <t>KKR vs GT</t>
  </si>
  <si>
    <t>Kolkata</t>
  </si>
  <si>
    <t>RR vs GT</t>
  </si>
  <si>
    <t>Jaipur</t>
  </si>
  <si>
    <t>MI vs GT</t>
  </si>
  <si>
    <t>Mumbai</t>
  </si>
  <si>
    <t>H or A</t>
  </si>
  <si>
    <t>W</t>
  </si>
  <si>
    <t>Column1</t>
  </si>
  <si>
    <t>RCB vs GT</t>
  </si>
  <si>
    <t>Bangalore</t>
  </si>
  <si>
    <t>5 wickets</t>
  </si>
  <si>
    <t>3 wickets</t>
  </si>
  <si>
    <t>55 runs</t>
  </si>
  <si>
    <t>56 runs</t>
  </si>
  <si>
    <t>34 runs</t>
  </si>
  <si>
    <t>6 wickets</t>
  </si>
  <si>
    <t>7 runs</t>
  </si>
  <si>
    <t>7 wickets</t>
  </si>
  <si>
    <t>9 wickets</t>
  </si>
  <si>
    <t>27 runs</t>
  </si>
  <si>
    <t>Diff</t>
  </si>
  <si>
    <t>C or D</t>
  </si>
  <si>
    <t>GT</t>
  </si>
  <si>
    <t>runs</t>
  </si>
  <si>
    <t>w</t>
  </si>
  <si>
    <t>C or D2</t>
  </si>
  <si>
    <t>Chase</t>
  </si>
  <si>
    <t>Defend</t>
  </si>
  <si>
    <t>Result</t>
  </si>
  <si>
    <t>Won</t>
  </si>
  <si>
    <t xml:space="preserve">  </t>
  </si>
  <si>
    <t>BATTING</t>
  </si>
  <si>
    <t>R</t>
  </si>
  <si>
    <t>B</t>
  </si>
  <si>
    <t>M</t>
  </si>
  <si>
    <t>4s</t>
  </si>
  <si>
    <t>6s</t>
  </si>
  <si>
    <t>SR</t>
  </si>
  <si>
    <t>Column9</t>
  </si>
  <si>
    <t>Column10</t>
  </si>
  <si>
    <t>Wriddhiman Saha †</t>
  </si>
  <si>
    <t>c †Salt b Ahmed</t>
  </si>
  <si>
    <t>0</t>
  </si>
  <si>
    <t>6</t>
  </si>
  <si>
    <t>0.00</t>
  </si>
  <si>
    <t>Shubman Gill</t>
  </si>
  <si>
    <t>c Pandey b Nortje</t>
  </si>
  <si>
    <t>7</t>
  </si>
  <si>
    <t>18</t>
  </si>
  <si>
    <t>1</t>
  </si>
  <si>
    <t>85.71</t>
  </si>
  <si>
    <t>Hardik Pandya (c)</t>
  </si>
  <si>
    <t>not out</t>
  </si>
  <si>
    <t>59</t>
  </si>
  <si>
    <t>53</t>
  </si>
  <si>
    <t>94</t>
  </si>
  <si>
    <t>111.32</t>
  </si>
  <si>
    <t>Vijay Shankar</t>
  </si>
  <si>
    <t>b Sharma</t>
  </si>
  <si>
    <t>9</t>
  </si>
  <si>
    <t>11</t>
  </si>
  <si>
    <t>66.66</t>
  </si>
  <si>
    <t>David Miller</t>
  </si>
  <si>
    <t>b Kuldeep Yadav</t>
  </si>
  <si>
    <t>3</t>
  </si>
  <si>
    <t>Abhinav Manohar</t>
  </si>
  <si>
    <t>c Aman Hakim Khan b Ahmed</t>
  </si>
  <si>
    <t>26</t>
  </si>
  <si>
    <t>33</t>
  </si>
  <si>
    <t>44</t>
  </si>
  <si>
    <t>78.78</t>
  </si>
  <si>
    <t>Rahul Tewatia</t>
  </si>
  <si>
    <t>c Rossouw b Sharma</t>
  </si>
  <si>
    <t>20</t>
  </si>
  <si>
    <t>19</t>
  </si>
  <si>
    <t>285.71</t>
  </si>
  <si>
    <t>Rashid Khan</t>
  </si>
  <si>
    <t>2</t>
  </si>
  <si>
    <t>150.00</t>
  </si>
  <si>
    <t>Extras</t>
  </si>
  <si>
    <t>(w 5)</t>
  </si>
  <si>
    <t>5</t>
  </si>
  <si>
    <t>TOTAL</t>
  </si>
  <si>
    <t>20 Ov(RR: 6.25)</t>
  </si>
  <si>
    <t>125/6</t>
  </si>
  <si>
    <t/>
  </si>
  <si>
    <t>CHASED</t>
  </si>
  <si>
    <t>lbw b Madhwal</t>
  </si>
  <si>
    <t>10</t>
  </si>
  <si>
    <t>40.00</t>
  </si>
  <si>
    <t>b Madhwal</t>
  </si>
  <si>
    <t>c †Ishan Kishan b Behrendorff</t>
  </si>
  <si>
    <t>4</t>
  </si>
  <si>
    <t>133.33</t>
  </si>
  <si>
    <t>b Chawla</t>
  </si>
  <si>
    <t>29</t>
  </si>
  <si>
    <t>14</t>
  </si>
  <si>
    <t>22</t>
  </si>
  <si>
    <t>207.14</t>
  </si>
  <si>
    <t>41</t>
  </si>
  <si>
    <t>47</t>
  </si>
  <si>
    <t>157.69</t>
  </si>
  <si>
    <t>b Kartikeya</t>
  </si>
  <si>
    <t>c Green b Chawla</t>
  </si>
  <si>
    <t>13</t>
  </si>
  <si>
    <t>107.69</t>
  </si>
  <si>
    <t>79</t>
  </si>
  <si>
    <t>32</t>
  </si>
  <si>
    <t>246.87</t>
  </si>
  <si>
    <t>Noor Ahmad</t>
  </si>
  <si>
    <t>33.33</t>
  </si>
  <si>
    <t>Alzarri Joseph</t>
  </si>
  <si>
    <t>12</t>
  </si>
  <si>
    <t>37</t>
  </si>
  <si>
    <t>58.33</t>
  </si>
  <si>
    <t>(lb 3, w 3)</t>
  </si>
  <si>
    <t>20 Ov(RR: 9.55)</t>
  </si>
  <si>
    <t>191/8</t>
  </si>
  <si>
    <t>BOWLING</t>
  </si>
  <si>
    <t>O</t>
  </si>
  <si>
    <t>ECON</t>
  </si>
  <si>
    <t>0s</t>
  </si>
  <si>
    <t>WD</t>
  </si>
  <si>
    <t>NB</t>
  </si>
  <si>
    <t>Mohammed Shami</t>
  </si>
  <si>
    <t>13.25</t>
  </si>
  <si>
    <t>Mohit Sharma</t>
  </si>
  <si>
    <t>43</t>
  </si>
  <si>
    <t>10.75</t>
  </si>
  <si>
    <t>30</t>
  </si>
  <si>
    <t>7.50</t>
  </si>
  <si>
    <t>38</t>
  </si>
  <si>
    <t>9.50</t>
  </si>
  <si>
    <t>52</t>
  </si>
  <si>
    <t>13.00</t>
  </si>
  <si>
    <t>WKT</t>
  </si>
  <si>
    <t>RUNS</t>
  </si>
  <si>
    <t>PLAYERS</t>
  </si>
  <si>
    <t>PLAYERS2</t>
  </si>
  <si>
    <t>1st</t>
  </si>
  <si>
    <t>Wriddhiman Saha</t>
  </si>
  <si>
    <t>2nd</t>
  </si>
  <si>
    <t>Hardik Pandya</t>
  </si>
  <si>
    <t>3rd</t>
  </si>
  <si>
    <t>4th</t>
  </si>
  <si>
    <t>5th</t>
  </si>
  <si>
    <t>6th</t>
  </si>
  <si>
    <t>7th</t>
  </si>
  <si>
    <t>8th</t>
  </si>
  <si>
    <t>9th</t>
  </si>
  <si>
    <t>2.75</t>
  </si>
  <si>
    <t>10.00</t>
  </si>
  <si>
    <t>Josh Little</t>
  </si>
  <si>
    <t>27</t>
  </si>
  <si>
    <t>9.00</t>
  </si>
  <si>
    <t>28</t>
  </si>
  <si>
    <t>7.00</t>
  </si>
  <si>
    <t>5.00</t>
  </si>
  <si>
    <t>8.25</t>
  </si>
  <si>
    <t>DC</t>
  </si>
  <si>
    <t>MI</t>
  </si>
  <si>
    <t>c &amp; b Boult</t>
  </si>
  <si>
    <t>c Buttler b Sandeep Sharma</t>
  </si>
  <si>
    <t>45</t>
  </si>
  <si>
    <t>34</t>
  </si>
  <si>
    <t>70</t>
  </si>
  <si>
    <t>132.35</t>
  </si>
  <si>
    <t>Sai Sudharsan</t>
  </si>
  <si>
    <t>run out (Buttler/†Samson)</t>
  </si>
  <si>
    <t>23</t>
  </si>
  <si>
    <t>105.26</t>
  </si>
  <si>
    <t>c Jaiswal b Chahal</t>
  </si>
  <si>
    <t>147.36</t>
  </si>
  <si>
    <t>c Hetmyer b Sandeep Sharma</t>
  </si>
  <si>
    <t>46</t>
  </si>
  <si>
    <t>153.33</t>
  </si>
  <si>
    <t>c Padikkal b Zampa</t>
  </si>
  <si>
    <t>17</t>
  </si>
  <si>
    <t>207.69</t>
  </si>
  <si>
    <t>100.00</t>
  </si>
  <si>
    <t>run out (Buttler/Sandeep Sharma)</t>
  </si>
  <si>
    <t>-</t>
  </si>
  <si>
    <t>(lb 1, w 4)</t>
  </si>
  <si>
    <t>20 Ov(RR: 8.85)</t>
  </si>
  <si>
    <t>177/7</t>
  </si>
  <si>
    <t>PLAYER NAME</t>
  </si>
  <si>
    <t>Econ</t>
  </si>
  <si>
    <t>HH Pandya</t>
  </si>
  <si>
    <t>AS Joseph</t>
  </si>
  <si>
    <t>MM Sharma</t>
  </si>
  <si>
    <t>DEFEND</t>
  </si>
  <si>
    <t>RR</t>
  </si>
  <si>
    <t>JB Little</t>
  </si>
  <si>
    <t>Yash Dayal</t>
  </si>
  <si>
    <t>c Jagadeesan b Narine</t>
  </si>
  <si>
    <t>24</t>
  </si>
  <si>
    <t>c Yadav b Narine</t>
  </si>
  <si>
    <t>39</t>
  </si>
  <si>
    <t>31</t>
  </si>
  <si>
    <t>55</t>
  </si>
  <si>
    <t>125.80</t>
  </si>
  <si>
    <t>c sub (AS Roy) b Narine</t>
  </si>
  <si>
    <t>64</t>
  </si>
  <si>
    <t>139.47</t>
  </si>
  <si>
    <t>b Suyash Sharma</t>
  </si>
  <si>
    <t>8</t>
  </si>
  <si>
    <t>175.00</t>
  </si>
  <si>
    <t>63</t>
  </si>
  <si>
    <t>262.50</t>
  </si>
  <si>
    <t>(b 1, lb 4, nb 1, w 10)</t>
  </si>
  <si>
    <t>16</t>
  </si>
  <si>
    <t>20 Ov(RR: 10.20)</t>
  </si>
  <si>
    <t>204/4</t>
  </si>
  <si>
    <t>KKR</t>
  </si>
  <si>
    <t>56</t>
  </si>
  <si>
    <t>94*</t>
  </si>
  <si>
    <t>101</t>
  </si>
  <si>
    <t>Gill's Runs</t>
  </si>
  <si>
    <t>Middle Overs</t>
  </si>
  <si>
    <t>Shami's ER</t>
  </si>
  <si>
    <t>Death Over</t>
  </si>
  <si>
    <t>Runs Conceeded by Shami</t>
  </si>
  <si>
    <t>Powerplay</t>
  </si>
  <si>
    <t>Batsman</t>
  </si>
  <si>
    <t>Total death over runs</t>
  </si>
  <si>
    <t>Strike Rate at the death</t>
  </si>
  <si>
    <t>V Shankar</t>
  </si>
  <si>
    <t>Tilak Varma</t>
  </si>
  <si>
    <t>H Klaasen</t>
  </si>
  <si>
    <t>MS Dhoni</t>
  </si>
  <si>
    <t>R Tewatia</t>
  </si>
  <si>
    <t>Team</t>
  </si>
  <si>
    <t>Economy rate at the death</t>
  </si>
  <si>
    <t>CSK</t>
  </si>
  <si>
    <t>LSG</t>
  </si>
  <si>
    <t>PBKS</t>
  </si>
  <si>
    <t>RCB</t>
  </si>
  <si>
    <t>SRH</t>
  </si>
  <si>
    <t>Average score in death overs</t>
  </si>
  <si>
    <t>Death Over Stats</t>
  </si>
  <si>
    <t>Powerplay Stats</t>
  </si>
  <si>
    <t>Winning Probability</t>
  </si>
  <si>
    <t>Average economy rate in the powerplay</t>
  </si>
  <si>
    <t>Bowler</t>
  </si>
  <si>
    <t>Powerplay wickets</t>
  </si>
  <si>
    <t>Mohammed Siraj</t>
  </si>
  <si>
    <t>TA Boult</t>
  </si>
  <si>
    <t>JP Behrendorff</t>
  </si>
  <si>
    <t>DL Chahar</t>
  </si>
  <si>
    <t>M Jansen</t>
  </si>
  <si>
    <t>Powerplay economy rate</t>
  </si>
  <si>
    <t>DJ Willey</t>
  </si>
  <si>
    <t>Naveen-ul-Haq</t>
  </si>
  <si>
    <t>KH Pandya</t>
  </si>
  <si>
    <t>Total wickets taken in the powerplay</t>
  </si>
  <si>
    <t>Lost</t>
  </si>
  <si>
    <t>CSK Should</t>
  </si>
  <si>
    <t>IF TOSS IS WON CSK SHOULD OPT TO FIELD FIRST</t>
  </si>
  <si>
    <t>GT Weakness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</si>
</sst>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theme="0" tint="-0.34998626667073579"/>
      </patternFill>
    </fill>
    <fill>
      <patternFill patternType="solid">
        <fgColor rgb="FFFF33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/>
    <xf numFmtId="0" fontId="0" fillId="5" borderId="3" xfId="0" applyNumberFormat="1" applyFont="1" applyFill="1" applyBorder="1"/>
    <xf numFmtId="0" fontId="0" fillId="5" borderId="4" xfId="0" applyNumberFormat="1" applyFont="1" applyFill="1" applyBorder="1"/>
    <xf numFmtId="0" fontId="0" fillId="6" borderId="3" xfId="0" applyNumberFormat="1" applyFont="1" applyFill="1" applyBorder="1"/>
    <xf numFmtId="0" fontId="0" fillId="6" borderId="4" xfId="0" applyNumberFormat="1" applyFont="1" applyFill="1" applyBorder="1"/>
    <xf numFmtId="0" fontId="0" fillId="3" borderId="0" xfId="0" applyNumberFormat="1" applyFont="1" applyFill="1"/>
    <xf numFmtId="0" fontId="2" fillId="3" borderId="0" xfId="0" applyFont="1" applyFill="1"/>
    <xf numFmtId="0" fontId="0" fillId="7" borderId="0" xfId="0" applyFill="1"/>
    <xf numFmtId="0" fontId="0" fillId="8" borderId="0" xfId="0" applyNumberFormat="1" applyFill="1"/>
    <xf numFmtId="0" fontId="0" fillId="9" borderId="5" xfId="0" applyNumberFormat="1" applyFont="1" applyFill="1" applyBorder="1"/>
    <xf numFmtId="0" fontId="2" fillId="3" borderId="0" xfId="0" applyNumberFormat="1" applyFont="1" applyFill="1"/>
    <xf numFmtId="0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NumberFormat="1" applyFill="1"/>
    <xf numFmtId="0" fontId="0" fillId="13" borderId="0" xfId="0" applyFill="1"/>
    <xf numFmtId="0" fontId="0" fillId="14" borderId="0" xfId="0" applyNumberFormat="1" applyFill="1"/>
    <xf numFmtId="0" fontId="0" fillId="14" borderId="0" xfId="0" applyFill="1"/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15" borderId="0" xfId="0" applyNumberFormat="1" applyFill="1"/>
    <xf numFmtId="0" fontId="0" fillId="15" borderId="0" xfId="0" applyFill="1"/>
    <xf numFmtId="0" fontId="0" fillId="2" borderId="6" xfId="0" applyNumberFormat="1" applyFont="1" applyFill="1" applyBorder="1"/>
    <xf numFmtId="0" fontId="0" fillId="0" borderId="7" xfId="0" applyBorder="1"/>
    <xf numFmtId="0" fontId="0" fillId="0" borderId="7" xfId="0" applyNumberFormat="1" applyBorder="1"/>
    <xf numFmtId="0" fontId="0" fillId="0" borderId="7" xfId="0" applyNumberFormat="1" applyBorder="1" applyAlignment="1">
      <alignment horizontal="center"/>
    </xf>
    <xf numFmtId="0" fontId="0" fillId="12" borderId="7" xfId="0" applyFill="1" applyBorder="1"/>
    <xf numFmtId="0" fontId="0" fillId="12" borderId="7" xfId="0" applyNumberFormat="1" applyFill="1" applyBorder="1"/>
    <xf numFmtId="0" fontId="0" fillId="3" borderId="7" xfId="0" applyFill="1" applyBorder="1"/>
    <xf numFmtId="0" fontId="0" fillId="3" borderId="7" xfId="0" applyNumberFormat="1" applyFill="1" applyBorder="1"/>
    <xf numFmtId="0" fontId="0" fillId="3" borderId="7" xfId="0" applyNumberFormat="1" applyFill="1" applyBorder="1" applyAlignment="1">
      <alignment horizontal="center"/>
    </xf>
    <xf numFmtId="0" fontId="0" fillId="0" borderId="8" xfId="0" applyBorder="1"/>
    <xf numFmtId="0" fontId="0" fillId="0" borderId="8" xfId="0" applyNumberFormat="1" applyBorder="1"/>
    <xf numFmtId="0" fontId="0" fillId="0" borderId="8" xfId="0" applyNumberFormat="1" applyBorder="1" applyAlignment="1">
      <alignment horizontal="center"/>
    </xf>
    <xf numFmtId="0" fontId="5" fillId="7" borderId="0" xfId="0" applyFont="1" applyFill="1" applyAlignment="1"/>
    <xf numFmtId="0" fontId="0" fillId="7" borderId="0" xfId="0" applyFill="1"/>
    <xf numFmtId="0" fontId="2" fillId="7" borderId="0" xfId="0" applyFont="1" applyFill="1"/>
    <xf numFmtId="0" fontId="5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</cellXfs>
  <cellStyles count="1">
    <cellStyle name="Normal" xfId="0" builtinId="0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Winning While Chasing/Defending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756456692913386"/>
          <c:y val="9.6532248443741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Chase</c:v>
              </c:pt>
              <c:pt idx="1">
                <c:v>Defend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F18-4FD3-86AD-FB2F0BB27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3771008"/>
        <c:axId val="753763808"/>
      </c:barChart>
      <c:catAx>
        <c:axId val="7537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63808"/>
        <c:crosses val="autoZero"/>
        <c:auto val="1"/>
        <c:lblAlgn val="ctr"/>
        <c:lblOffset val="100"/>
        <c:noMultiLvlLbl val="0"/>
      </c:catAx>
      <c:valAx>
        <c:axId val="753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Result by H or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Away</c:v>
              </c:pt>
              <c:pt idx="1">
                <c:v>Home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482C-4D7D-A36F-4EA62FB6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1065696"/>
        <c:axId val="751068096"/>
      </c:barChart>
      <c:catAx>
        <c:axId val="7510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68096"/>
        <c:crosses val="autoZero"/>
        <c:auto val="1"/>
        <c:lblAlgn val="ctr"/>
        <c:lblOffset val="100"/>
        <c:noMultiLvlLbl val="0"/>
      </c:catAx>
      <c:valAx>
        <c:axId val="751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6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Over Stats'!$B$1</c:f>
              <c:strCache>
                <c:ptCount val="1"/>
                <c:pt idx="0">
                  <c:v>Economy rate at the death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Over Stats'!$A$2:$A$11</c:f>
              <c:strCache>
                <c:ptCount val="10"/>
                <c:pt idx="0">
                  <c:v>GT</c:v>
                </c:pt>
                <c:pt idx="1">
                  <c:v>LSG</c:v>
                </c:pt>
                <c:pt idx="2">
                  <c:v>RR</c:v>
                </c:pt>
                <c:pt idx="3">
                  <c:v>SRH</c:v>
                </c:pt>
                <c:pt idx="4">
                  <c:v>CSK</c:v>
                </c:pt>
                <c:pt idx="5">
                  <c:v>DC</c:v>
                </c:pt>
                <c:pt idx="6">
                  <c:v>KKR</c:v>
                </c:pt>
                <c:pt idx="7">
                  <c:v>RCB</c:v>
                </c:pt>
                <c:pt idx="8">
                  <c:v>PBKS</c:v>
                </c:pt>
                <c:pt idx="9">
                  <c:v>MI</c:v>
                </c:pt>
              </c:strCache>
            </c:strRef>
          </c:cat>
          <c:val>
            <c:numRef>
              <c:f>'Death Over Stats'!$B$2:$B$11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9.3000000000000007</c:v>
                </c:pt>
                <c:pt idx="2">
                  <c:v>9.5</c:v>
                </c:pt>
                <c:pt idx="3">
                  <c:v>9.8000000000000007</c:v>
                </c:pt>
                <c:pt idx="4">
                  <c:v>10.199999999999999</c:v>
                </c:pt>
                <c:pt idx="5">
                  <c:v>10.7</c:v>
                </c:pt>
                <c:pt idx="6">
                  <c:v>10.8</c:v>
                </c:pt>
                <c:pt idx="7">
                  <c:v>10.8</c:v>
                </c:pt>
                <c:pt idx="8">
                  <c:v>11.1</c:v>
                </c:pt>
                <c:pt idx="9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4-408B-B83C-E5898C45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2750672"/>
        <c:axId val="952751152"/>
      </c:barChart>
      <c:catAx>
        <c:axId val="9527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1152"/>
        <c:crosses val="autoZero"/>
        <c:auto val="1"/>
        <c:lblAlgn val="ctr"/>
        <c:lblOffset val="100"/>
        <c:noMultiLvlLbl val="0"/>
      </c:catAx>
      <c:valAx>
        <c:axId val="9527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7837962962962964"/>
          <c:w val="0.90286351706036749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'Death Over Stats'!$J$1</c:f>
              <c:strCache>
                <c:ptCount val="1"/>
                <c:pt idx="0">
                  <c:v>Average score in death overs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Over Stats'!$I$2:$I$11</c:f>
              <c:strCache>
                <c:ptCount val="10"/>
                <c:pt idx="0">
                  <c:v>GT</c:v>
                </c:pt>
                <c:pt idx="1">
                  <c:v>PBKS</c:v>
                </c:pt>
                <c:pt idx="2">
                  <c:v>RR</c:v>
                </c:pt>
                <c:pt idx="3">
                  <c:v>MI</c:v>
                </c:pt>
                <c:pt idx="4">
                  <c:v>KKR</c:v>
                </c:pt>
                <c:pt idx="5">
                  <c:v>CSK</c:v>
                </c:pt>
                <c:pt idx="6">
                  <c:v>LSG</c:v>
                </c:pt>
                <c:pt idx="7">
                  <c:v>SRH</c:v>
                </c:pt>
                <c:pt idx="8">
                  <c:v>RCB</c:v>
                </c:pt>
                <c:pt idx="9">
                  <c:v>DC</c:v>
                </c:pt>
              </c:strCache>
            </c:strRef>
          </c:cat>
          <c:val>
            <c:numRef>
              <c:f>'Death Over Stats'!$J$2:$J$11</c:f>
              <c:numCache>
                <c:formatCode>General</c:formatCode>
                <c:ptCount val="10"/>
                <c:pt idx="0">
                  <c:v>59.8</c:v>
                </c:pt>
                <c:pt idx="1">
                  <c:v>58.6</c:v>
                </c:pt>
                <c:pt idx="2">
                  <c:v>56.8</c:v>
                </c:pt>
                <c:pt idx="3">
                  <c:v>54.3</c:v>
                </c:pt>
                <c:pt idx="4">
                  <c:v>52</c:v>
                </c:pt>
                <c:pt idx="5">
                  <c:v>51.8</c:v>
                </c:pt>
                <c:pt idx="6">
                  <c:v>48.9</c:v>
                </c:pt>
                <c:pt idx="7">
                  <c:v>47.7</c:v>
                </c:pt>
                <c:pt idx="8">
                  <c:v>47.3</c:v>
                </c:pt>
                <c:pt idx="9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648-BB46-8BCEF750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5812464"/>
        <c:axId val="1281963056"/>
      </c:barChart>
      <c:catAx>
        <c:axId val="12458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63056"/>
        <c:crosses val="autoZero"/>
        <c:auto val="1"/>
        <c:lblAlgn val="ctr"/>
        <c:lblOffset val="100"/>
        <c:noMultiLvlLbl val="0"/>
      </c:catAx>
      <c:valAx>
        <c:axId val="128196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'Powerplay stats'!$B$1</c:f>
              <c:strCache>
                <c:ptCount val="1"/>
                <c:pt idx="0">
                  <c:v>Average economy rate in the powerplay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'Powerplay stats'!$A$2:$A$11</c:f>
              <c:strCache>
                <c:ptCount val="10"/>
                <c:pt idx="0">
                  <c:v>RR</c:v>
                </c:pt>
                <c:pt idx="1">
                  <c:v>RCB</c:v>
                </c:pt>
                <c:pt idx="2">
                  <c:v>DC</c:v>
                </c:pt>
                <c:pt idx="3">
                  <c:v>GT</c:v>
                </c:pt>
                <c:pt idx="4">
                  <c:v>MI</c:v>
                </c:pt>
                <c:pt idx="5">
                  <c:v>CSK</c:v>
                </c:pt>
                <c:pt idx="6">
                  <c:v>LSG</c:v>
                </c:pt>
                <c:pt idx="7">
                  <c:v>PBKS</c:v>
                </c:pt>
                <c:pt idx="8">
                  <c:v>SRH</c:v>
                </c:pt>
                <c:pt idx="9">
                  <c:v>KKR</c:v>
                </c:pt>
              </c:strCache>
            </c:strRef>
          </c:cat>
          <c:val>
            <c:numRef>
              <c:f>'Powerplay stats'!$B$2:$B$11</c:f>
              <c:numCache>
                <c:formatCode>General</c:formatCode>
                <c:ptCount val="10"/>
                <c:pt idx="0">
                  <c:v>7.7</c:v>
                </c:pt>
                <c:pt idx="1">
                  <c:v>7.7</c:v>
                </c:pt>
                <c:pt idx="2">
                  <c:v>8</c:v>
                </c:pt>
                <c:pt idx="3">
                  <c:v>8</c:v>
                </c:pt>
                <c:pt idx="4">
                  <c:v>8.8000000000000007</c:v>
                </c:pt>
                <c:pt idx="5">
                  <c:v>9</c:v>
                </c:pt>
                <c:pt idx="6">
                  <c:v>9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F63-B821-9FEA41C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7230464"/>
        <c:axId val="1127229504"/>
      </c:barChart>
      <c:catAx>
        <c:axId val="11272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29504"/>
        <c:crosses val="autoZero"/>
        <c:auto val="1"/>
        <c:lblAlgn val="ctr"/>
        <c:lblOffset val="100"/>
        <c:noMultiLvlLbl val="0"/>
      </c:catAx>
      <c:valAx>
        <c:axId val="1127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4856481481481484"/>
          <c:w val="0.90286351706036749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'Powerplay stats'!$I$21</c:f>
              <c:strCache>
                <c:ptCount val="1"/>
                <c:pt idx="0">
                  <c:v>Total wickets taken in the powerplay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'Powerplay stats'!$H$22:$H$31</c:f>
              <c:strCache>
                <c:ptCount val="10"/>
                <c:pt idx="0">
                  <c:v>RCB</c:v>
                </c:pt>
                <c:pt idx="1">
                  <c:v>GT</c:v>
                </c:pt>
                <c:pt idx="2">
                  <c:v>CSK</c:v>
                </c:pt>
                <c:pt idx="3">
                  <c:v>KKR</c:v>
                </c:pt>
                <c:pt idx="4">
                  <c:v>DC</c:v>
                </c:pt>
                <c:pt idx="5">
                  <c:v>SRH</c:v>
                </c:pt>
                <c:pt idx="6">
                  <c:v>MI</c:v>
                </c:pt>
                <c:pt idx="7">
                  <c:v>RR</c:v>
                </c:pt>
                <c:pt idx="8">
                  <c:v>PBKS</c:v>
                </c:pt>
                <c:pt idx="9">
                  <c:v>LSG</c:v>
                </c:pt>
              </c:strCache>
            </c:strRef>
          </c:cat>
          <c:val>
            <c:numRef>
              <c:f>'Powerplay stats'!$I$22:$I$31</c:f>
              <c:numCache>
                <c:formatCode>General</c:formatCode>
                <c:ptCount val="10"/>
                <c:pt idx="0">
                  <c:v>32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0-4B95-BA14-576541E5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219712"/>
        <c:axId val="752218272"/>
      </c:barChart>
      <c:catAx>
        <c:axId val="752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8272"/>
        <c:crosses val="autoZero"/>
        <c:auto val="1"/>
        <c:lblAlgn val="ctr"/>
        <c:lblOffset val="100"/>
        <c:noMultiLvlLbl val="0"/>
      </c:catAx>
      <c:valAx>
        <c:axId val="752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PP Below 50 While Chasing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F4-45B4-B4C9-EEC873E551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F4-45B4-B4C9-EEC873E551C0}"/>
              </c:ext>
            </c:extLst>
          </c:dPt>
          <c:cat>
            <c:strRef>
              <c:f>'Run Distribution'!$J$21:$J$22</c:f>
              <c:strCache>
                <c:ptCount val="2"/>
                <c:pt idx="0">
                  <c:v>Lost</c:v>
                </c:pt>
                <c:pt idx="1">
                  <c:v>Won</c:v>
                </c:pt>
              </c:strCache>
            </c:strRef>
          </c:cat>
          <c:val>
            <c:numRef>
              <c:f>'Run Distribution'!$K$21:$K$22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4-45B4-B4C9-EEC873E5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When Shami Conceeds more than 25 runs while</a:t>
            </a:r>
            <a:r>
              <a:rPr lang="en-IN" baseline="0"/>
              <a:t> defending</a:t>
            </a:r>
            <a:endParaRPr lang="en-IN"/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192325625617021"/>
          <c:y val="4.7352880751650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92-492E-A22D-22B63CF4AC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92-492E-A22D-22B63CF4ACA4}"/>
              </c:ext>
            </c:extLst>
          </c:dPt>
          <c:cat>
            <c:strRef>
              <c:f>'Shami''s Perfomance '!$K$22:$K$23</c:f>
              <c:strCache>
                <c:ptCount val="2"/>
                <c:pt idx="0">
                  <c:v>Lost</c:v>
                </c:pt>
                <c:pt idx="1">
                  <c:v>Won</c:v>
                </c:pt>
              </c:strCache>
            </c:strRef>
          </c:cat>
          <c:val>
            <c:numRef>
              <c:f>'Shami''s Perfomance '!$L$22:$L$23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92E-A22D-22B63CF4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/>
              <a:t>When Gill score's less than 30 runs while chasing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34055118110242"/>
          <c:y val="0.16245370370370371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66-46B2-9753-DA39AC2695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66-46B2-9753-DA39AC269534}"/>
              </c:ext>
            </c:extLst>
          </c:dPt>
          <c:cat>
            <c:strRef>
              <c:f>'Gill''s Perfomance'!$K$25:$K$26</c:f>
              <c:strCache>
                <c:ptCount val="2"/>
                <c:pt idx="0">
                  <c:v>Won</c:v>
                </c:pt>
                <c:pt idx="1">
                  <c:v>Lost</c:v>
                </c:pt>
              </c:strCache>
            </c:strRef>
          </c:cat>
          <c:val>
            <c:numRef>
              <c:f>'Gill''s Perfomance'!$L$25:$L$26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6-46B2-9753-DA39AC26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4</xdr:row>
      <xdr:rowOff>152400</xdr:rowOff>
    </xdr:from>
    <xdr:to>
      <xdr:col>8</xdr:col>
      <xdr:colOff>426720</xdr:colOff>
      <xdr:row>20</xdr:row>
      <xdr:rowOff>9276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05084-CA0B-474C-B865-DB7184158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38E75-A338-4585-92F1-F1FE000AF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104384</xdr:colOff>
      <xdr:row>26</xdr:row>
      <xdr:rowOff>156575</xdr:rowOff>
    </xdr:from>
    <xdr:to>
      <xdr:col>8</xdr:col>
      <xdr:colOff>438412</xdr:colOff>
      <xdr:row>41</xdr:row>
      <xdr:rowOff>81419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E9AE6-A4DA-48BA-B709-A76594BE0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427973</xdr:colOff>
      <xdr:row>27</xdr:row>
      <xdr:rowOff>10439</xdr:rowOff>
    </xdr:from>
    <xdr:to>
      <xdr:col>17</xdr:col>
      <xdr:colOff>156576</xdr:colOff>
      <xdr:row>41</xdr:row>
      <xdr:rowOff>123173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62C4A-9F42-4985-9BA4-15FEF953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167014</xdr:colOff>
      <xdr:row>48</xdr:row>
      <xdr:rowOff>54695</xdr:rowOff>
    </xdr:from>
    <xdr:to>
      <xdr:col>8</xdr:col>
      <xdr:colOff>501042</xdr:colOff>
      <xdr:row>62</xdr:row>
      <xdr:rowOff>167430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1E399-B570-4FE9-B7FF-4BF6529D5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528494</xdr:colOff>
      <xdr:row>48</xdr:row>
      <xdr:rowOff>10436</xdr:rowOff>
    </xdr:from>
    <xdr:to>
      <xdr:col>17</xdr:col>
      <xdr:colOff>257097</xdr:colOff>
      <xdr:row>62</xdr:row>
      <xdr:rowOff>123171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CBCE9-8B47-47E9-9D20-7EC349439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177452</xdr:colOff>
      <xdr:row>71</xdr:row>
      <xdr:rowOff>0</xdr:rowOff>
    </xdr:from>
    <xdr:to>
      <xdr:col>8</xdr:col>
      <xdr:colOff>511480</xdr:colOff>
      <xdr:row>85</xdr:row>
      <xdr:rowOff>112734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311D2E-8CAF-4528-97DD-86A669BE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70</xdr:row>
      <xdr:rowOff>171550</xdr:rowOff>
    </xdr:from>
    <xdr:to>
      <xdr:col>16</xdr:col>
      <xdr:colOff>334027</xdr:colOff>
      <xdr:row>85</xdr:row>
      <xdr:rowOff>100766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AF1989-633F-45E8-9CF2-667BCCBC5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185853</xdr:colOff>
      <xdr:row>87</xdr:row>
      <xdr:rowOff>18586</xdr:rowOff>
    </xdr:from>
    <xdr:to>
      <xdr:col>8</xdr:col>
      <xdr:colOff>464633</xdr:colOff>
      <xdr:row>101</xdr:row>
      <xdr:rowOff>159834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711CA3-FD21-4C65-8449-9E03DE01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6DD1A48C-FC96-4845-85DE-8E40C003CEF9}" autoFormatId="16" applyNumberFormats="0" applyBorderFormats="0" applyFontFormats="0" applyPatternFormats="0" applyAlignmentFormats="0" applyWidthHeightFormats="0">
  <queryTableRefresh nextId="11">
    <queryTableFields count="9">
      <queryTableField id="1" name="BATTING" tableColumnId="1"/>
      <queryTableField id="2" name="Column1" tableColumnId="2"/>
      <queryTableField id="3" name="R" tableColumnId="3"/>
      <queryTableField id="4" name="B" tableColumnId="4"/>
      <queryTableField id="5" name="M" tableColumnId="5"/>
      <queryTableField id="6" name="4s" tableColumnId="6"/>
      <queryTableField id="7" name="6s" tableColumnId="7"/>
      <queryTableField id="8" name="SR" tableColumnId="8"/>
      <queryTableField id="10" name="Column10" tableColumnId="10"/>
    </queryTableFields>
    <queryTableDeletedFields count="1">
      <deletedField name="Column9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3DA03FF1-2B75-4D42-93A6-51A8C21BFB23}" autoFormatId="16" applyNumberFormats="0" applyBorderFormats="0" applyFontFormats="0" applyPatternFormats="0" applyAlignmentFormats="0" applyWidthHeightFormats="0">
  <queryTableRefresh nextId="17" unboundColumnsRight="9">
    <queryTableFields count="12">
      <queryTableField id="1" name="Match No." tableColumnId="1"/>
      <queryTableField id="2" name="Match" tableColumnId="2"/>
      <queryTableField id="3" name="Venue" tableColumnId="3"/>
      <queryTableField id="4" dataBound="0" tableColumnId="4"/>
      <queryTableField id="5" dataBound="0" tableColumnId="5"/>
      <queryTableField id="8" dataBound="0" tableColumnId="8"/>
      <queryTableField id="6" dataBound="0" tableColumnId="6"/>
      <queryTableField id="7" dataBound="0" tableColumnId="7"/>
      <queryTableField id="9" dataBound="0" tableColumnId="9"/>
      <queryTableField id="16" dataBound="0" tableColumnId="17"/>
      <queryTableField id="13" dataBound="0" tableColumnId="13"/>
      <queryTableField id="15" dataBound="0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F33CF27E-C339-4102-B2EA-7652120DA239}" autoFormatId="16" applyNumberFormats="0" applyBorderFormats="0" applyFontFormats="0" applyPatternFormats="0" applyAlignmentFormats="0" applyWidthHeightFormats="0">
  <queryTableRefresh nextId="17" unboundColumnsRight="8">
    <queryTableFields count="11">
      <queryTableField id="1" name="Match No." tableColumnId="1"/>
      <queryTableField id="2" name="Match" tableColumnId="2"/>
      <queryTableField id="3" name="Venue" tableColumnId="3"/>
      <queryTableField id="4" dataBound="0" tableColumnId="4"/>
      <queryTableField id="5" dataBound="0" tableColumnId="5"/>
      <queryTableField id="8" dataBound="0" tableColumnId="8"/>
      <queryTableField id="6" dataBound="0" tableColumnId="6"/>
      <queryTableField id="7" dataBound="0" tableColumnId="7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65200FC-CE0D-4E04-B90E-46CCCA7FFC86}" autoFormatId="16" applyNumberFormats="0" applyBorderFormats="0" applyFontFormats="0" applyPatternFormats="0" applyAlignmentFormats="0" applyWidthHeightFormats="0">
  <queryTableRefresh nextId="17" unboundColumnsRight="8">
    <queryTableFields count="11">
      <queryTableField id="1" name="Match No." tableColumnId="1"/>
      <queryTableField id="2" name="Match" tableColumnId="2"/>
      <queryTableField id="3" name="Venue" tableColumnId="3"/>
      <queryTableField id="4" dataBound="0" tableColumnId="4"/>
      <queryTableField id="5" dataBound="0" tableColumnId="5"/>
      <queryTableField id="8" dataBound="0" tableColumnId="8"/>
      <queryTableField id="6" dataBound="0" tableColumnId="6"/>
      <queryTableField id="7" dataBound="0" tableColumnId="7"/>
      <queryTableField id="9" dataBound="0" tableColumnId="9"/>
      <queryTableField id="14" dataBound="0" tableColumnId="14"/>
      <queryTableField id="12" dataBound="0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E70B12A-4B5F-44E8-8295-1750620250EA}" autoFormatId="16" applyNumberFormats="0" applyBorderFormats="0" applyFontFormats="0" applyPatternFormats="0" applyAlignmentFormats="0" applyWidthHeightFormats="0">
  <queryTableRefresh nextId="3">
    <queryTableFields count="2">
      <queryTableField id="1" name="Team" tableColumnId="1"/>
      <queryTableField id="2" name="Average economy rate in the powerplay" tableColumnId="2"/>
    </queryTableFields>
  </queryTableRefresh>
  <extLst>
    <ext xmlns:x15="http://schemas.microsoft.com/office/spreadsheetml/2010/11/main" uri="{883FBD77-0823-4a55-B5E3-86C4891E6966}">
      <x15:queryTable sourceDataName="Query - Bowling economy rate in the powerplay for each team in IPL 2023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3FDA73BC-CE54-4244-A260-4AD49AFE0AB1}" autoFormatId="16" applyNumberFormats="0" applyBorderFormats="0" applyFontFormats="0" applyPatternFormats="0" applyAlignmentFormats="0" applyWidthHeightFormats="0">
  <queryTableRefresh nextId="3">
    <queryTableFields count="2">
      <queryTableField id="1" name="Bowler" tableColumnId="1"/>
      <queryTableField id="2" name="Powerplay wickets" tableColumnId="2"/>
    </queryTableFields>
  </queryTableRefresh>
  <extLst>
    <ext xmlns:x15="http://schemas.microsoft.com/office/spreadsheetml/2010/11/main" uri="{883FBD77-0823-4a55-B5E3-86C4891E6966}">
      <x15:queryTable sourceDataName="Query - Bowlers with the most wickets in the powerplay during IPL 2023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C08AFD4E-CD4F-4A29-86B5-6495B3701D30}" autoFormatId="16" applyNumberFormats="0" applyBorderFormats="0" applyFontFormats="0" applyPatternFormats="0" applyAlignmentFormats="0" applyWidthHeightFormats="0">
  <queryTableRefresh nextId="3">
    <queryTableFields count="2">
      <queryTableField id="1" name="Bowler" tableColumnId="1"/>
      <queryTableField id="2" name="Powerplay economy rate" tableColumnId="2"/>
    </queryTableFields>
  </queryTableRefresh>
  <extLst>
    <ext xmlns:x15="http://schemas.microsoft.com/office/spreadsheetml/2010/11/main" uri="{883FBD77-0823-4a55-B5E3-86C4891E6966}">
      <x15:queryTable sourceDataName="Query - Bowlers with best economy rate in the powerplay in IPL 2023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5" xr16:uid="{C90A5EB1-CE50-4250-AEFD-EAC0743068D1}" autoFormatId="16" applyNumberFormats="0" applyBorderFormats="0" applyFontFormats="0" applyPatternFormats="0" applyAlignmentFormats="0" applyWidthHeightFormats="0">
  <queryTableRefresh nextId="3">
    <queryTableFields count="2">
      <queryTableField id="1" name="Team" tableColumnId="1"/>
      <queryTableField id="2" name="Total wickets taken in the powerplay" tableColumnId="2"/>
    </queryTableFields>
  </queryTableRefresh>
  <extLst>
    <ext xmlns:x15="http://schemas.microsoft.com/office/spreadsheetml/2010/11/main" uri="{883FBD77-0823-4a55-B5E3-86C4891E6966}">
      <x15:queryTable sourceDataName="Query - Total wickets in the powerplay by team in IPL 2023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3AAC29E-6380-4B64-B515-E60E709CF241}" autoFormatId="16" applyNumberFormats="0" applyBorderFormats="0" applyFontFormats="0" applyPatternFormats="0" applyAlignmentFormats="0" applyWidthHeightFormats="0">
  <queryTableRefresh nextId="3">
    <queryTableFields count="2">
      <queryTableField id="1" name="Team" tableColumnId="1"/>
      <queryTableField id="2" name="Economy rate at the death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120B644-C2C6-46A0-8DFB-B076E374F38D}" autoFormatId="16" applyNumberFormats="0" applyBorderFormats="0" applyFontFormats="0" applyPatternFormats="0" applyAlignmentFormats="0" applyWidthHeightFormats="0">
  <queryTableRefresh nextId="4">
    <queryTableFields count="3">
      <queryTableField id="1" name="Batsman" tableColumnId="1"/>
      <queryTableField id="2" name="Total death over runs" tableColumnId="2"/>
      <queryTableField id="3" name="Strike Rate at the death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807B17C-BF24-45D1-82FC-6AE3AD7331E8}" autoFormatId="16" applyNumberFormats="0" applyBorderFormats="0" applyFontFormats="0" applyPatternFormats="0" applyAlignmentFormats="0" applyWidthHeightFormats="0">
  <queryTableRefresh nextId="3">
    <queryTableFields count="2">
      <queryTableField id="1" name="Team" tableColumnId="1"/>
      <queryTableField id="2" name="Average score in death over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2" xr16:uid="{D66541FF-6B0C-40C8-80C5-A52EED4A16FA}" autoFormatId="16" applyNumberFormats="0" applyBorderFormats="0" applyFontFormats="0" applyPatternFormats="0" applyAlignmentFormats="0" applyWidthHeightFormats="0">
  <queryTableRefresh nextId="5">
    <queryTableFields count="4">
      <queryTableField id="1" name="WKT" tableColumnId="1"/>
      <queryTableField id="2" name="RUNS" tableColumnId="2"/>
      <queryTableField id="3" name="PLAYERS" tableColumnId="3"/>
      <queryTableField id="4" name="PLAYERS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89A1987A-CD5C-4984-A65C-0F7E2BCB00A2}" autoFormatId="16" applyNumberFormats="0" applyBorderFormats="0" applyFontFormats="0" applyPatternFormats="0" applyAlignmentFormats="0" applyWidthHeightFormats="0">
  <queryTableRefresh nextId="12">
    <queryTableFields count="11">
      <queryTableField id="1" name="BOWLING" tableColumnId="1"/>
      <queryTableField id="2" name="O" tableColumnId="2"/>
      <queryTableField id="3" name="M" tableColumnId="3"/>
      <queryTableField id="4" name="R" tableColumnId="4"/>
      <queryTableField id="5" name="W" tableColumnId="5"/>
      <queryTableField id="6" name="ECON" tableColumnId="6"/>
      <queryTableField id="7" name="0s" tableColumnId="7"/>
      <queryTableField id="8" name="4s" tableColumnId="8"/>
      <queryTableField id="9" name="6s" tableColumnId="9"/>
      <queryTableField id="10" name="WD" tableColumnId="10"/>
      <queryTableField id="11" name="NB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4" xr16:uid="{A0DA9524-5CD7-424D-A7B0-0642E704C061}" autoFormatId="16" applyNumberFormats="0" applyBorderFormats="0" applyFontFormats="0" applyPatternFormats="0" applyAlignmentFormats="0" applyWidthHeightFormats="0">
  <queryTableRefresh nextId="5">
    <queryTableFields count="4">
      <queryTableField id="1" name="WKT" tableColumnId="1"/>
      <queryTableField id="2" name="RUNS" tableColumnId="2"/>
      <queryTableField id="3" name="PLAYERS" tableColumnId="3"/>
      <queryTableField id="4" name="PLAYERS2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59C952E4-E773-4F57-8081-4D753B620112}" autoFormatId="16" applyNumberFormats="0" applyBorderFormats="0" applyFontFormats="0" applyPatternFormats="0" applyAlignmentFormats="0" applyWidthHeightFormats="0">
  <queryTableRefresh nextId="12">
    <queryTableFields count="11">
      <queryTableField id="1" name="BOWLING" tableColumnId="1"/>
      <queryTableField id="2" name="O" tableColumnId="2"/>
      <queryTableField id="3" name="M" tableColumnId="3"/>
      <queryTableField id="4" name="R" tableColumnId="4"/>
      <queryTableField id="5" name="W" tableColumnId="5"/>
      <queryTableField id="6" name="ECON" tableColumnId="6"/>
      <queryTableField id="7" name="0s" tableColumnId="7"/>
      <queryTableField id="8" name="4s" tableColumnId="8"/>
      <queryTableField id="9" name="6s" tableColumnId="9"/>
      <queryTableField id="10" name="WD" tableColumnId="10"/>
      <queryTableField id="11" name="NB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6" xr16:uid="{88A17734-8730-4739-AFA3-4864778656E7}" autoFormatId="16" applyNumberFormats="0" applyBorderFormats="0" applyFontFormats="0" applyPatternFormats="0" applyAlignmentFormats="0" applyWidthHeightFormats="0">
  <queryTableRefresh nextId="11">
    <queryTableFields count="8">
      <queryTableField id="1" name="BATTING" tableColumnId="1"/>
      <queryTableField id="2" name="Column1" tableColumnId="2"/>
      <queryTableField id="3" name="R" tableColumnId="3"/>
      <queryTableField id="4" name="B" tableColumnId="4"/>
      <queryTableField id="5" name="M" tableColumnId="5"/>
      <queryTableField id="6" name="4s" tableColumnId="6"/>
      <queryTableField id="7" name="6s" tableColumnId="7"/>
      <queryTableField id="8" name="SR" tableColumnId="8"/>
    </queryTableFields>
  </queryTableRefresh>
  <extLst>
    <ext xmlns:x15="http://schemas.microsoft.com/office/spreadsheetml/2010/11/main" uri="{883FBD77-0823-4a55-B5E3-86C4891E6966}">
      <x15:queryTable sourceDataName="Query - Table 0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7" xr16:uid="{163F34D8-AC60-4892-9DB1-FBF49A3F93FC}" autoFormatId="16" applyNumberFormats="0" applyBorderFormats="0" applyFontFormats="0" applyPatternFormats="0" applyAlignmentFormats="0" applyWidthHeightFormats="0">
  <queryTableRefresh nextId="7">
    <queryTableFields count="6">
      <queryTableField id="1" name="PLAYER NAME" tableColumnId="1"/>
      <queryTableField id="2" name="O" tableColumnId="2"/>
      <queryTableField id="3" name="M" tableColumnId="3"/>
      <queryTableField id="4" name="R" tableColumnId="4"/>
      <queryTableField id="5" name="W" tableColumnId="5"/>
      <queryTableField id="6" name="Econ" tableColumnId="6"/>
    </queryTableFields>
  </queryTableRefresh>
  <extLst>
    <ext xmlns:x15="http://schemas.microsoft.com/office/spreadsheetml/2010/11/main" uri="{883FBD77-0823-4a55-B5E3-86C4891E6966}">
      <x15:queryTable sourceDataName="Query - Table 6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8" xr16:uid="{1F1CAF0C-B6C5-4B59-8971-85CF6CB925DF}" autoFormatId="16" applyNumberFormats="0" applyBorderFormats="0" applyFontFormats="0" applyPatternFormats="0" applyAlignmentFormats="0" applyWidthHeightFormats="0">
  <queryTableRefresh nextId="7">
    <queryTableFields count="6">
      <queryTableField id="1" name="PLAYER NAME" tableColumnId="1"/>
      <queryTableField id="2" name="O" tableColumnId="2"/>
      <queryTableField id="3" name="M" tableColumnId="3"/>
      <queryTableField id="4" name="R" tableColumnId="4"/>
      <queryTableField id="5" name="W" tableColumnId="5"/>
      <queryTableField id="6" name="Econ" tableColumnId="6"/>
    </queryTableFields>
  </queryTableRefresh>
  <extLst>
    <ext xmlns:x15="http://schemas.microsoft.com/office/spreadsheetml/2010/11/main" uri="{883FBD77-0823-4a55-B5E3-86C4891E6966}">
      <x15:queryTable sourceDataName="Query - Table 6 (2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DC5344F-A20C-4E95-97E7-9B8602C3731A}" autoFormatId="16" applyNumberFormats="0" applyBorderFormats="0" applyFontFormats="0" applyPatternFormats="0" applyAlignmentFormats="0" applyWidthHeightFormats="0">
  <queryTableRefresh nextId="11">
    <queryTableFields count="10">
      <queryTableField id="1" name="BATTING" tableColumnId="1"/>
      <queryTableField id="2" name="Column1" tableColumnId="2"/>
      <queryTableField id="3" name="R" tableColumnId="3"/>
      <queryTableField id="4" name="B" tableColumnId="4"/>
      <queryTableField id="5" name="M" tableColumnId="5"/>
      <queryTableField id="6" name="4s" tableColumnId="6"/>
      <queryTableField id="7" name="6s" tableColumnId="7"/>
      <queryTableField id="8" name="SR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Table 0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8A199F-2988-4550-A931-7EC34AC216CA}" name="Table_Table_2__2" displayName="Table_Table_2__2" ref="A1:I13" tableType="queryTable" totalsRowShown="0">
  <autoFilter ref="A1:I13" xr:uid="{008A199F-2988-4550-A931-7EC34AC216CA}"/>
  <tableColumns count="9">
    <tableColumn id="1" xr3:uid="{630CB6C7-2957-4ED8-948E-160D30C58B77}" uniqueName="1" name="BATTING" queryTableFieldId="1" dataDxfId="109"/>
    <tableColumn id="2" xr3:uid="{D155199C-9AE7-41BF-B48F-47C0708220FF}" uniqueName="2" name="Column1" queryTableFieldId="2" dataDxfId="108"/>
    <tableColumn id="3" xr3:uid="{CE302995-4EA2-456B-A288-4921CC406EA5}" uniqueName="3" name="R" queryTableFieldId="3" dataDxfId="107"/>
    <tableColumn id="4" xr3:uid="{B638F385-9F85-4CBA-A3B6-6D985B5C9B8A}" uniqueName="4" name="B" queryTableFieldId="4" dataDxfId="106"/>
    <tableColumn id="5" xr3:uid="{EB4ABC09-17F7-4E1B-BC3A-4A91941125F8}" uniqueName="5" name="M" queryTableFieldId="5" dataDxfId="105"/>
    <tableColumn id="6" xr3:uid="{E08B964C-F409-4658-ADE6-8F181EC91D51}" uniqueName="6" name="4s" queryTableFieldId="6" dataDxfId="104"/>
    <tableColumn id="7" xr3:uid="{CB3BD8D9-FE9A-418A-9B90-9B14D4D649DE}" uniqueName="7" name="6s" queryTableFieldId="7" dataDxfId="103"/>
    <tableColumn id="8" xr3:uid="{C3C90E86-4343-41C1-A694-E3A02648F18F}" uniqueName="8" name="SR" queryTableFieldId="8" dataDxfId="102"/>
    <tableColumn id="10" xr3:uid="{170A0C31-4DC5-4519-86B4-0B198993BAAE}" uniqueName="10" name="Column10" queryTableFieldId="10" dataDxfId="101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3C473-4822-4FDE-B64D-BAA9F061E870}" name="Table_Table_1" displayName="Table_Table_1" ref="A1:L16" tableType="queryTable" totalsRowCount="1">
  <autoFilter ref="A1:L15" xr:uid="{5AE3C473-4822-4FDE-B64D-BAA9F061E870}"/>
  <sortState xmlns:xlrd2="http://schemas.microsoft.com/office/spreadsheetml/2017/richdata2" ref="A2:I15">
    <sortCondition ref="A1:A15"/>
  </sortState>
  <tableColumns count="12">
    <tableColumn id="1" xr3:uid="{5865B1DE-DF3E-4FDF-B707-085F58E9541D}" uniqueName="1" name="Match No." queryTableFieldId="1"/>
    <tableColumn id="2" xr3:uid="{B10A36F2-9FB2-46AD-AB7B-8491CADB9176}" uniqueName="2" name="Match" queryTableFieldId="2" dataDxfId="117" totalsRowDxfId="86"/>
    <tableColumn id="3" xr3:uid="{911FEE34-945B-4C1A-B3C6-AA23FCC0FA41}" uniqueName="3" name="Venue" queryTableFieldId="3" dataDxfId="116" totalsRowDxfId="85"/>
    <tableColumn id="4" xr3:uid="{6A1113E4-D576-40D7-8B5A-A80B84E4E418}" uniqueName="4" name="H or A" queryTableFieldId="4" dataDxfId="115" totalsRowDxfId="84">
      <calculatedColumnFormula array="1">IF(C2=$C$2,Home,Away)</calculatedColumnFormula>
    </tableColumn>
    <tableColumn id="5" xr3:uid="{D5D4134D-CA42-4552-BF10-3C648725838E}" uniqueName="5" name="Result" totalsRowFunction="custom" queryTableFieldId="5" dataDxfId="114" totalsRowDxfId="83">
      <totalsRowFormula>SUM(Table_Table_1[Result])</totalsRowFormula>
    </tableColumn>
    <tableColumn id="8" xr3:uid="{080C1D48-7029-4923-BB81-5C3EA148C38D}" uniqueName="8" name="Column1" queryTableFieldId="8" dataDxfId="112" totalsRowDxfId="82"/>
    <tableColumn id="6" xr3:uid="{01142100-9F05-4D8B-81AB-B2004D5C3881}" uniqueName="6" name="Diff" queryTableFieldId="6" dataDxfId="113" totalsRowDxfId="81"/>
    <tableColumn id="7" xr3:uid="{4C693D44-7173-48D0-BACA-0B57290BA5E4}" uniqueName="7" name="C or D" queryTableFieldId="7" dataDxfId="110" totalsRowDxfId="80">
      <calculatedColumnFormula>IF(AND(E2="Won",G2="w"),"Chase","Defend")</calculatedColumnFormula>
    </tableColumn>
    <tableColumn id="9" xr3:uid="{6192C18B-B430-41B5-9171-152556C9A070}" uniqueName="9" name="C or D2" queryTableFieldId="9" dataDxfId="111" totalsRowDxfId="79"/>
    <tableColumn id="17" xr3:uid="{C53E31AF-E2F9-450D-9685-01A2F62CC023}" uniqueName="17" name="Column2" queryTableFieldId="16" dataDxfId="42"/>
    <tableColumn id="13" xr3:uid="{EDCF6AF1-508A-4A05-8CA1-958E8620CD35}" uniqueName="13" name="Middle Overs" queryTableFieldId="13" dataDxfId="44"/>
    <tableColumn id="16" xr3:uid="{B6FC3D61-EBE2-4216-ACF5-6D389E9F945D}" uniqueName="16" name="Death Over" queryTableFieldId="15" dataDxfId="4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12A679-C5DA-4D6D-84CE-03CD581172BE}" name="Table_Table_122" displayName="Table_Table_122" ref="A1:K16" tableType="queryTable" totalsRowCount="1">
  <autoFilter ref="A1:K15" xr:uid="{5AE3C473-4822-4FDE-B64D-BAA9F061E870}">
    <filterColumn colId="8">
      <filters>
        <filter val="Chase"/>
      </filters>
    </filterColumn>
    <filterColumn colId="9">
      <customFilters>
        <customFilter operator="lessThan" val="30"/>
      </customFilters>
    </filterColumn>
  </autoFilter>
  <sortState xmlns:xlrd2="http://schemas.microsoft.com/office/spreadsheetml/2017/richdata2" ref="A2:J15">
    <sortCondition ref="A1:A15"/>
  </sortState>
  <tableColumns count="11">
    <tableColumn id="1" xr3:uid="{7E8EE51A-33C5-4ACE-BCCA-F51537846669}" uniqueName="1" name="Match No." queryTableFieldId="1"/>
    <tableColumn id="2" xr3:uid="{51B01DA7-5EDB-4E0C-B814-5C7FCA075CC8}" uniqueName="2" name="Match" queryTableFieldId="2" dataDxfId="40" totalsRowDxfId="41"/>
    <tableColumn id="3" xr3:uid="{2EC2C292-0215-4D20-A5A9-6735B015327A}" uniqueName="3" name="Venue" queryTableFieldId="3" dataDxfId="38" totalsRowDxfId="39"/>
    <tableColumn id="4" xr3:uid="{6A649C6D-0558-4595-9DD5-E908ED7465EE}" uniqueName="4" name="H or A" queryTableFieldId="4" dataDxfId="36" totalsRowDxfId="37">
      <calculatedColumnFormula array="1">IF(C2=$C$2,Home,Away)</calculatedColumnFormula>
    </tableColumn>
    <tableColumn id="5" xr3:uid="{9EBF69BF-7D49-4D28-A005-B270B64B31C0}" uniqueName="5" name="Result" totalsRowFunction="custom" queryTableFieldId="5" dataDxfId="34" totalsRowDxfId="35">
      <totalsRowFormula>SUM(Table_Table_122[Result])</totalsRowFormula>
    </tableColumn>
    <tableColumn id="8" xr3:uid="{533ADDA5-8428-4B5F-9E5E-0B06286C4EC1}" uniqueName="8" name="Column1" queryTableFieldId="8" dataDxfId="32" totalsRowDxfId="33"/>
    <tableColumn id="6" xr3:uid="{47EBEAA5-298E-4994-90AD-234D6167BC37}" uniqueName="6" name="Diff" queryTableFieldId="6" dataDxfId="30" totalsRowDxfId="31"/>
    <tableColumn id="7" xr3:uid="{0B7E425D-E0A4-4347-888E-F52A63E5DD46}" uniqueName="7" name="C or D" queryTableFieldId="7" dataDxfId="28" totalsRowDxfId="29">
      <calculatedColumnFormula>IF(AND(E2="Won",G2="w"),"Chase","Defend")</calculatedColumnFormula>
    </tableColumn>
    <tableColumn id="9" xr3:uid="{E481D0F7-B568-4B67-B123-86234A27FCA6}" uniqueName="9" name="C or D2" queryTableFieldId="9" dataDxfId="26" totalsRowDxfId="27"/>
    <tableColumn id="10" xr3:uid="{8209EC1E-0E0E-4214-BCBF-A654DC87B648}" uniqueName="10" name="Gill's Runs" queryTableFieldId="10" dataDxfId="25"/>
    <tableColumn id="11" xr3:uid="{F488E616-C25F-4E01-867B-621D4962C425}" uniqueName="11" name="SR" queryTableFieldId="11" dataDxfId="2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59DBB2B-B23A-4231-8323-71616150648A}" name="Table_Table_12223" displayName="Table_Table_12223" ref="A1:K16" tableType="queryTable" totalsRowCount="1">
  <autoFilter ref="A1:K15" xr:uid="{5AE3C473-4822-4FDE-B64D-BAA9F061E870}">
    <filterColumn colId="9">
      <customFilters>
        <customFilter operator="greaterThan" val="24"/>
      </customFilters>
    </filterColumn>
  </autoFilter>
  <sortState xmlns:xlrd2="http://schemas.microsoft.com/office/spreadsheetml/2017/richdata2" ref="A2:I15">
    <sortCondition ref="A1:A15"/>
  </sortState>
  <tableColumns count="11">
    <tableColumn id="1" xr3:uid="{012FE365-1492-4E04-8050-9DD144795ABB}" uniqueName="1" name="Match No." queryTableFieldId="1"/>
    <tableColumn id="2" xr3:uid="{9F4EAC14-CA28-42E9-A8A0-2097F5120ACC}" uniqueName="2" name="Match" queryTableFieldId="2" dataDxfId="22" totalsRowDxfId="23"/>
    <tableColumn id="3" xr3:uid="{E823C3B5-4DB9-4A10-9D51-A387C01557DF}" uniqueName="3" name="Venue" queryTableFieldId="3" dataDxfId="20" totalsRowDxfId="21"/>
    <tableColumn id="4" xr3:uid="{36940825-B502-4563-AC93-0DFA92E787D1}" uniqueName="4" name="H or A" queryTableFieldId="4" dataDxfId="18" totalsRowDxfId="19">
      <calculatedColumnFormula array="1">IF(C2=$C$2,Home,Away)</calculatedColumnFormula>
    </tableColumn>
    <tableColumn id="5" xr3:uid="{D651D6A0-E155-4B30-8731-7F6FB420F0B0}" uniqueName="5" name="Result" totalsRowFunction="custom" queryTableFieldId="5" dataDxfId="16" totalsRowDxfId="17">
      <totalsRowFormula>SUM(Table_Table_12223[Result])</totalsRowFormula>
    </tableColumn>
    <tableColumn id="8" xr3:uid="{19E3C43C-2C38-42B8-ADED-E97DBEAC80F6}" uniqueName="8" name="Column1" queryTableFieldId="8" dataDxfId="14" totalsRowDxfId="15"/>
    <tableColumn id="6" xr3:uid="{913F69D1-D5DF-4F4C-8FA2-32333D7557D6}" uniqueName="6" name="Diff" queryTableFieldId="6" dataDxfId="12" totalsRowDxfId="13"/>
    <tableColumn id="7" xr3:uid="{5FA64FD2-32BD-4859-BBE9-02BC1DE422D6}" uniqueName="7" name="C or D" queryTableFieldId="7" dataDxfId="10" totalsRowDxfId="11">
      <calculatedColumnFormula>IF(AND(E2="Won",G2="w"),"Chase","Defend")</calculatedColumnFormula>
    </tableColumn>
    <tableColumn id="9" xr3:uid="{0BB8AE7F-2D3D-4C5B-8880-441CE8ECB77C}" uniqueName="9" name="C or D2" queryTableFieldId="9" dataDxfId="8" totalsRowDxfId="9"/>
    <tableColumn id="14" xr3:uid="{65808792-9564-4FBB-95ED-FFE97353B6DE}" uniqueName="14" name="Column4" queryTableFieldId="14"/>
    <tableColumn id="12" xr3:uid="{E5F99937-1E9E-48C4-81F8-C492160336F3}" uniqueName="12" name="Shami's ER" queryTableFieldId="12" dataDxf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3CF52D7-712F-47DF-B3B7-08BA2A630524}" name="Table_Bowling_economy_rate_in_the_powerplay_for_each_team_in_IPL_2023" displayName="Table_Bowling_economy_rate_in_the_powerplay_for_each_team_in_IPL_2023" ref="A1:B11" tableType="queryTable" totalsRowShown="0">
  <autoFilter ref="A1:B11" xr:uid="{43CF52D7-712F-47DF-B3B7-08BA2A630524}"/>
  <sortState xmlns:xlrd2="http://schemas.microsoft.com/office/spreadsheetml/2017/richdata2" ref="A2:B11">
    <sortCondition ref="B1:B11"/>
  </sortState>
  <tableColumns count="2">
    <tableColumn id="1" xr3:uid="{854FAD2F-DD35-4193-9D3E-80752DA6ADC6}" uniqueName="1" name="Team" queryTableFieldId="1" dataDxfId="3"/>
    <tableColumn id="2" xr3:uid="{F2DB8F6C-1C0C-431D-89C2-315900806E42}" uniqueName="2" name="Average economy rate in the powerplay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42E7B8D-1BA9-43A4-81A9-EAD2B6D34EE4}" name="Table_Bowlers_with_the_most_wickets_in_the_powerplay_during_IPL_2023" displayName="Table_Bowlers_with_the_most_wickets_in_the_powerplay_during_IPL_2023" ref="H1:I7" tableType="queryTable" totalsRowShown="0">
  <autoFilter ref="H1:I7" xr:uid="{F42E7B8D-1BA9-43A4-81A9-EAD2B6D34EE4}"/>
  <sortState xmlns:xlrd2="http://schemas.microsoft.com/office/spreadsheetml/2017/richdata2" ref="H2:I7">
    <sortCondition descending="1" ref="I1:I7"/>
  </sortState>
  <tableColumns count="2">
    <tableColumn id="1" xr3:uid="{ABE2EF3D-D976-41A0-B5A7-7DFCCE916ECE}" uniqueName="1" name="Bowler" queryTableFieldId="1" dataDxfId="2"/>
    <tableColumn id="2" xr3:uid="{671F6799-D27D-4654-95D5-E42DBBCDD119}" uniqueName="2" name="Powerplay wicke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9A81EE2-39E7-4850-B7E9-3E4E3985A4A0}" name="Table_Bowlers_with_best_economy_rate_in_the_powerplay_in_IPL_2023" displayName="Table_Bowlers_with_best_economy_rate_in_the_powerplay_in_IPL_2023" ref="H11:I16" tableType="queryTable" totalsRowShown="0">
  <autoFilter ref="H11:I16" xr:uid="{59A81EE2-39E7-4850-B7E9-3E4E3985A4A0}"/>
  <tableColumns count="2">
    <tableColumn id="1" xr3:uid="{10186BDA-B8FD-4A0E-B658-F7ABD6C90278}" uniqueName="1" name="Bowler" queryTableFieldId="1" dataDxfId="1"/>
    <tableColumn id="2" xr3:uid="{F2E98886-648E-4B87-B560-549B9AD32AAE}" uniqueName="2" name="Powerplay economy rat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C328F75-6884-4A1A-95B6-52AEE765149B}" name="Table_Total_wickets_in_the_powerplay_by_team_in_IPL_2023" displayName="Table_Total_wickets_in_the_powerplay_by_team_in_IPL_2023" ref="H21:I31" tableType="queryTable" totalsRowShown="0">
  <autoFilter ref="H21:I31" xr:uid="{0C328F75-6884-4A1A-95B6-52AEE765149B}"/>
  <sortState xmlns:xlrd2="http://schemas.microsoft.com/office/spreadsheetml/2017/richdata2" ref="H22:I31">
    <sortCondition descending="1" ref="I21:I31"/>
  </sortState>
  <tableColumns count="2">
    <tableColumn id="1" xr3:uid="{9D3E3677-4569-46D9-9002-D0AF8349233A}" uniqueName="1" name="Team" queryTableFieldId="1" dataDxfId="0"/>
    <tableColumn id="2" xr3:uid="{6B2BBEDB-6730-4894-9D2E-DE93746B7169}" uniqueName="2" name="Total wickets taken in the powerplay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051396-A15E-4C18-A911-64DEF607AEE4}" name="Table_Bowling_economy_rates_at_the_death_by_team_IPL_2023" displayName="Table_Bowling_economy_rates_at_the_death_by_team_IPL_2023" ref="A1:B11" tableType="queryTable" totalsRowShown="0">
  <autoFilter ref="A1:B11" xr:uid="{32051396-A15E-4C18-A911-64DEF607AEE4}"/>
  <sortState xmlns:xlrd2="http://schemas.microsoft.com/office/spreadsheetml/2017/richdata2" ref="A2:B11">
    <sortCondition ref="B1:B11"/>
  </sortState>
  <tableColumns count="2">
    <tableColumn id="1" xr3:uid="{C5F3DC36-4BCB-45B0-AD27-AE0E66939BF9}" uniqueName="1" name="Team" queryTableFieldId="1" dataDxfId="6"/>
    <tableColumn id="2" xr3:uid="{60CEF5A0-2899-4874-BDD9-D7D302AC985D}" uniqueName="2" name="Economy rate at the death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026CDA0-7093-4CD2-B885-6AAB1113040C}" name="Table_Batsmen_with_the_highest_strike_rate_in_the_death_overs_in_IPL_2023" displayName="Table_Batsmen_with_the_highest_strike_rate_in_the_death_overs_in_IPL_2023" ref="E1:G6" tableType="queryTable" totalsRowShown="0">
  <autoFilter ref="E1:G6" xr:uid="{F026CDA0-7093-4CD2-B885-6AAB1113040C}"/>
  <tableColumns count="3">
    <tableColumn id="1" xr3:uid="{F50B821E-1D8E-4CD8-944F-EEB16E873EA8}" uniqueName="1" name="Batsman" queryTableFieldId="1" dataDxfId="5"/>
    <tableColumn id="2" xr3:uid="{B5A084BE-2988-433A-AFCB-F963E2DE30D3}" uniqueName="2" name="Total death over runs" queryTableFieldId="2"/>
    <tableColumn id="3" xr3:uid="{A18034FC-630D-46B9-8FB1-09DF9C35225F}" uniqueName="3" name="Strike Rate at the death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3EC11B0-429E-41D4-81BF-319B31ECF0B2}" name="Table_Average_death_overs_score_by_team_in_IPL_202327" displayName="Table_Average_death_overs_score_by_team_in_IPL_202327" ref="I1:J11" tableType="queryTable" totalsRowShown="0">
  <autoFilter ref="I1:J11" xr:uid="{83EC11B0-429E-41D4-81BF-319B31ECF0B2}"/>
  <sortState xmlns:xlrd2="http://schemas.microsoft.com/office/spreadsheetml/2017/richdata2" ref="I2:J11">
    <sortCondition descending="1" ref="J1:J11"/>
  </sortState>
  <tableColumns count="2">
    <tableColumn id="1" xr3:uid="{61232812-AAB3-472D-8ACB-2919275D581E}" uniqueName="1" name="Team" queryTableFieldId="1" dataDxfId="4"/>
    <tableColumn id="2" xr3:uid="{189FCC59-2DBA-474D-AF0D-A78C6AE73918}" uniqueName="2" name="Average score in death over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0C8675-E54F-440E-A8CC-7169B3E132A1}" name="Table_Table_79" displayName="Table_Table_79" ref="K15:N24" tableType="queryTable" totalsRowShown="0">
  <autoFilter ref="K15:N24" xr:uid="{DE0C8675-E54F-440E-A8CC-7169B3E132A1}"/>
  <tableColumns count="4">
    <tableColumn id="1" xr3:uid="{4F66C0B4-E489-4CE9-9DAE-1EAD50DC501E}" uniqueName="1" name="WKT" queryTableFieldId="1" dataDxfId="100"/>
    <tableColumn id="2" xr3:uid="{B0864D72-4E08-494F-9582-444D776D71AA}" uniqueName="2" name="RUNS" queryTableFieldId="2"/>
    <tableColumn id="3" xr3:uid="{4C57A063-B364-4ECD-99E1-B2163E36AFDA}" uniqueName="3" name="PLAYERS" queryTableFieldId="3" dataDxfId="99"/>
    <tableColumn id="4" xr3:uid="{3A5CCD0D-3A3E-4367-8976-C866C9F3D7E4}" uniqueName="4" name="PLAYERS2" queryTableFieldId="4" dataDxfId="98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FEE8-E318-4074-9788-1F2426DD5372}" name="Table_Table_1__210" displayName="Table_Table_1__210" ref="P15:Z20" tableType="queryTable" totalsRowShown="0">
  <autoFilter ref="P15:Z20" xr:uid="{AB5AFEE8-E318-4074-9788-1F2426DD5372}"/>
  <tableColumns count="11">
    <tableColumn id="1" xr3:uid="{0115EE50-BB79-41D6-BB95-3CB2D171F6A0}" uniqueName="1" name="BOWLING" queryTableFieldId="1" dataDxfId="97"/>
    <tableColumn id="2" xr3:uid="{3E5EA7AC-95BD-40D6-978F-1A9E6C4E6381}" uniqueName="2" name="O" queryTableFieldId="2" dataDxfId="96"/>
    <tableColumn id="3" xr3:uid="{07F6A618-421D-4FB5-A18D-0D6AED3A3F55}" uniqueName="3" name="M" queryTableFieldId="3" dataDxfId="95"/>
    <tableColumn id="4" xr3:uid="{A19A141E-CA25-49F5-85EE-B9FAB92D0F27}" uniqueName="4" name="R" queryTableFieldId="4" dataDxfId="94"/>
    <tableColumn id="5" xr3:uid="{3ADBF2C8-1DA6-4B41-84E4-39B9A991CF4C}" uniqueName="5" name="W" queryTableFieldId="5" dataDxfId="93"/>
    <tableColumn id="6" xr3:uid="{235A22FD-F366-4DBB-9951-D4CBBCF4FCE9}" uniqueName="6" name="ECON" queryTableFieldId="6" dataDxfId="92"/>
    <tableColumn id="7" xr3:uid="{ABFB3510-DF1C-4033-98B0-F6671C651852}" uniqueName="7" name="0s" queryTableFieldId="7" dataDxfId="91"/>
    <tableColumn id="8" xr3:uid="{01E5702D-57CB-41D3-A569-9867206470E0}" uniqueName="8" name="4s" queryTableFieldId="8" dataDxfId="90"/>
    <tableColumn id="9" xr3:uid="{92D2A871-766C-4B92-9752-A02F7266475C}" uniqueName="9" name="6s" queryTableFieldId="9" dataDxfId="89"/>
    <tableColumn id="10" xr3:uid="{3A7FA25F-93C2-4111-BD24-8FEE97FD9663}" uniqueName="10" name="WD" queryTableFieldId="10" dataDxfId="88"/>
    <tableColumn id="11" xr3:uid="{7D51BBDD-75AF-45D5-A631-5734B7EC3F72}" uniqueName="11" name="NB" queryTableFieldId="11" dataDxfId="87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2E4B36-86C1-4EB6-80DC-C145C36BAD23}" name="Table_Table_7__314" displayName="Table_Table_7__314" ref="K2:N9" tableType="queryTable" totalsRowShown="0">
  <autoFilter ref="K2:N9" xr:uid="{A62E4B36-86C1-4EB6-80DC-C145C36BAD23}"/>
  <tableColumns count="4">
    <tableColumn id="1" xr3:uid="{6009952A-C1BE-4B5F-AD74-7DB060516824}" uniqueName="1" name="WKT" queryTableFieldId="1" dataDxfId="78"/>
    <tableColumn id="2" xr3:uid="{378E7E8F-0C61-4EE0-92F6-A5E913EFD42C}" uniqueName="2" name="RUNS" queryTableFieldId="2"/>
    <tableColumn id="3" xr3:uid="{200BDADB-A7E9-437E-9EA5-D1F44C98F8B0}" uniqueName="3" name="PLAYERS" queryTableFieldId="3" dataDxfId="77"/>
    <tableColumn id="4" xr3:uid="{F0F96770-046E-4D83-8C6E-7CDAAAFC1864}" uniqueName="4" name="PLAYERS2" queryTableFieldId="4" dataDxfId="76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712A746-2BDC-4922-AA5D-6ECCB8137602}" name="Table_Table_1__415" displayName="Table_Table_1__415" ref="P2:Z8" tableType="queryTable" totalsRowShown="0">
  <autoFilter ref="P2:Z8" xr:uid="{1712A746-2BDC-4922-AA5D-6ECCB8137602}"/>
  <tableColumns count="11">
    <tableColumn id="1" xr3:uid="{67977532-72B6-42AF-A78A-2EABA9E0F509}" uniqueName="1" name="BOWLING" queryTableFieldId="1" dataDxfId="75"/>
    <tableColumn id="2" xr3:uid="{360AA4E8-26C8-4539-81BF-0DE29E89CB94}" uniqueName="2" name="O" queryTableFieldId="2" dataDxfId="74"/>
    <tableColumn id="3" xr3:uid="{C2CD9DB0-18C7-4637-8802-C5C73E2F5277}" uniqueName="3" name="M" queryTableFieldId="3" dataDxfId="73"/>
    <tableColumn id="4" xr3:uid="{79EE8E74-46AB-4F78-96FE-0E7C142CB564}" uniqueName="4" name="R" queryTableFieldId="4" dataDxfId="72"/>
    <tableColumn id="5" xr3:uid="{03E1F96A-05BC-46C8-A15E-F961EFA4D2AA}" uniqueName="5" name="W" queryTableFieldId="5" dataDxfId="71"/>
    <tableColumn id="6" xr3:uid="{E795B714-0AA0-4964-BE79-2D7143AF9B79}" uniqueName="6" name="ECON" queryTableFieldId="6" dataDxfId="70"/>
    <tableColumn id="7" xr3:uid="{56838A5D-838D-4BA6-90E4-C731A68AEC72}" uniqueName="7" name="0s" queryTableFieldId="7" dataDxfId="69"/>
    <tableColumn id="8" xr3:uid="{D3845F4B-5111-430E-BC12-07229B98B6A9}" uniqueName="8" name="4s" queryTableFieldId="8" dataDxfId="68"/>
    <tableColumn id="9" xr3:uid="{6C5364B4-541E-47B5-BD94-8FD16BDA0FE2}" uniqueName="9" name="6s" queryTableFieldId="9" dataDxfId="67"/>
    <tableColumn id="10" xr3:uid="{A90524A9-1294-4B7F-99EE-9CC16B82DCF0}" uniqueName="10" name="WD" queryTableFieldId="10" dataDxfId="66"/>
    <tableColumn id="11" xr3:uid="{F0249764-44CA-4EE0-9E3E-C06D99FAEA69}" uniqueName="11" name="NB" queryTableFieldId="11" dataDxfId="65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6033B3-1F41-4269-98D5-906C46F0D466}" name="Table_Table_0" displayName="Table_Table_0" ref="A31:H43" tableType="queryTable" totalsRowShown="0">
  <autoFilter ref="A31:H43" xr:uid="{E76033B3-1F41-4269-98D5-906C46F0D466}"/>
  <tableColumns count="8">
    <tableColumn id="1" xr3:uid="{4461AE5E-C685-4893-9BD1-4FCC9198FFD2}" uniqueName="1" name="BATTING" queryTableFieldId="1" dataDxfId="52"/>
    <tableColumn id="2" xr3:uid="{936B973D-4773-4E69-9ACA-507A19B15EC1}" uniqueName="2" name="Column1" queryTableFieldId="2" dataDxfId="51"/>
    <tableColumn id="3" xr3:uid="{328E1A5D-4FB8-43FE-A3D0-E0E0226DC85C}" uniqueName="3" name="R" queryTableFieldId="3" dataDxfId="50"/>
    <tableColumn id="4" xr3:uid="{E55E90B8-04F6-4E04-9C8F-2B0BB13217DA}" uniqueName="4" name="B" queryTableFieldId="4" dataDxfId="49"/>
    <tableColumn id="5" xr3:uid="{C8EA1361-F278-4839-970E-8010886275A0}" uniqueName="5" name="M" queryTableFieldId="5" dataDxfId="48"/>
    <tableColumn id="6" xr3:uid="{0E4BAA78-D732-44D6-AE76-6A9E0106A63A}" uniqueName="6" name="4s" queryTableFieldId="6" dataDxfId="47"/>
    <tableColumn id="7" xr3:uid="{ED7E8350-8E96-4172-B3D8-6980676163C7}" uniqueName="7" name="6s" queryTableFieldId="7" dataDxfId="46"/>
    <tableColumn id="8" xr3:uid="{E441DE9D-BFDD-45C3-9599-8D3BB197FCCE}" uniqueName="8" name="SR" queryTableFieldId="8" dataDxfId="45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E78DCF-21B1-41B0-B3ED-E24A9A1BB91E}" name="Table_Table_6" displayName="Table_Table_6" ref="P32:U38" tableType="queryTable" totalsRowShown="0">
  <autoFilter ref="P32:U38" xr:uid="{05E78DCF-21B1-41B0-B3ED-E24A9A1BB91E}"/>
  <tableColumns count="6">
    <tableColumn id="1" xr3:uid="{81225396-5DCB-4DEF-BE28-D3E805BD58E7}" uniqueName="1" name="PLAYER NAME" queryTableFieldId="1" dataDxfId="53"/>
    <tableColumn id="2" xr3:uid="{D2032993-8AAA-4702-BCAA-3690DF258A77}" uniqueName="2" name="O" queryTableFieldId="2"/>
    <tableColumn id="3" xr3:uid="{75F4B19F-3447-4324-86EC-794D5FAD0571}" uniqueName="3" name="M" queryTableFieldId="3"/>
    <tableColumn id="4" xr3:uid="{0E88F2B7-D73E-4449-B2D9-321C2A9D290E}" uniqueName="4" name="R" queryTableFieldId="4"/>
    <tableColumn id="5" xr3:uid="{04BB5965-9C3E-41AC-B2B7-C7414E200A0E}" uniqueName="5" name="W" queryTableFieldId="5"/>
    <tableColumn id="6" xr3:uid="{5BDF832E-086A-4795-A1D6-4A984F4A3960}" uniqueName="6" name="Econ" queryTableFieldId="6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2316C9-6439-4928-9E48-5CDA21D5736A}" name="Table_Table_6__2" displayName="Table_Table_6__2" ref="P44:U49" tableType="queryTable" totalsRowShown="0">
  <autoFilter ref="P44:U49" xr:uid="{9F2316C9-6439-4928-9E48-5CDA21D5736A}"/>
  <tableColumns count="6">
    <tableColumn id="1" xr3:uid="{09CEB7B4-4BF3-4A79-8CBF-351F315CF85C}" uniqueName="1" name="PLAYER NAME" queryTableFieldId="1" dataDxfId="54"/>
    <tableColumn id="2" xr3:uid="{52D62D64-BD4E-4AE8-A669-E79B002F6EDD}" uniqueName="2" name="O" queryTableFieldId="2"/>
    <tableColumn id="3" xr3:uid="{322F8895-7701-49BE-B3CB-ED0EAF92F3D2}" uniqueName="3" name="M" queryTableFieldId="3"/>
    <tableColumn id="4" xr3:uid="{B4485D9F-5A86-49C1-9D2F-878A322AE852}" uniqueName="4" name="R" queryTableFieldId="4"/>
    <tableColumn id="5" xr3:uid="{F8C159F7-A681-4949-85C6-1BF5AE3D2F20}" uniqueName="5" name="W" queryTableFieldId="5"/>
    <tableColumn id="6" xr3:uid="{5796E322-FB51-4323-8E91-5676DB70B7CA}" uniqueName="6" name="Econ" queryTableFieldId="6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5D31D6A-0D1A-43D3-A09A-F45CC512DC0C}" name="Table_Table_0__2" displayName="Table_Table_0__2" ref="A45:J53" tableType="queryTable" totalsRowShown="0">
  <autoFilter ref="A45:J53" xr:uid="{05D31D6A-0D1A-43D3-A09A-F45CC512DC0C}"/>
  <tableColumns count="10">
    <tableColumn id="1" xr3:uid="{57443CC4-458E-41A1-BE6E-EC9B722943DE}" uniqueName="1" name="BATTING" queryTableFieldId="1" dataDxfId="64"/>
    <tableColumn id="2" xr3:uid="{05BBEEDB-4D37-4095-A659-E6CE4BE05022}" uniqueName="2" name="Column1" queryTableFieldId="2" dataDxfId="63"/>
    <tableColumn id="3" xr3:uid="{7949BD4F-D71B-440C-A9E4-D23BAAF85237}" uniqueName="3" name="R" queryTableFieldId="3" dataDxfId="62"/>
    <tableColumn id="4" xr3:uid="{94EAF2E7-4D21-4880-B210-6470A2E0B7A0}" uniqueName="4" name="B" queryTableFieldId="4" dataDxfId="61"/>
    <tableColumn id="5" xr3:uid="{4DB02A59-A6DF-4DB1-BF08-3F99A185A28B}" uniqueName="5" name="M" queryTableFieldId="5" dataDxfId="60"/>
    <tableColumn id="6" xr3:uid="{CCD24366-D3CB-40C4-9A58-47E0F5324735}" uniqueName="6" name="4s" queryTableFieldId="6" dataDxfId="59"/>
    <tableColumn id="7" xr3:uid="{97258529-80D5-4930-BE9F-9573D4107F16}" uniqueName="7" name="6s" queryTableFieldId="7" dataDxfId="58"/>
    <tableColumn id="8" xr3:uid="{839EFBA1-3D1F-4D3D-8985-1B953ADB0F67}" uniqueName="8" name="SR" queryTableFieldId="8" dataDxfId="57"/>
    <tableColumn id="9" xr3:uid="{E8B95162-257F-47B0-9A7A-270457A4ABBA}" uniqueName="9" name="Column9" queryTableFieldId="9" dataDxfId="56"/>
    <tableColumn id="10" xr3:uid="{BA55E455-8267-4D86-851A-AC8C16408E13}" uniqueName="10" name="Column10" queryTableFieldId="10" dataDxfId="5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A8B1-81C0-4E02-B510-4C683CD7E869}">
  <dimension ref="A1:Z55"/>
  <sheetViews>
    <sheetView zoomScale="60" workbookViewId="0"/>
  </sheetViews>
  <sheetFormatPr defaultRowHeight="14.4" x14ac:dyDescent="0.3"/>
  <cols>
    <col min="1" max="1" width="21" bestFit="1" customWidth="1"/>
    <col min="2" max="2" width="25.109375" bestFit="1" customWidth="1"/>
    <col min="3" max="4" width="7" bestFit="1" customWidth="1"/>
    <col min="5" max="5" width="7.33203125" bestFit="1" customWidth="1"/>
    <col min="6" max="7" width="7.88671875" bestFit="1" customWidth="1"/>
    <col min="8" max="8" width="8.6640625" bestFit="1" customWidth="1"/>
    <col min="9" max="9" width="15.33203125" bestFit="1" customWidth="1"/>
    <col min="10" max="10" width="16.21875" bestFit="1" customWidth="1"/>
    <col min="13" max="13" width="20.77734375" customWidth="1"/>
    <col min="14" max="14" width="24.21875" customWidth="1"/>
    <col min="16" max="16" width="23.21875" bestFit="1" customWidth="1"/>
    <col min="17" max="17" width="7.109375" bestFit="1" customWidth="1"/>
    <col min="18" max="18" width="7.33203125" bestFit="1" customWidth="1"/>
    <col min="19" max="19" width="7" bestFit="1" customWidth="1"/>
    <col min="20" max="20" width="7.6640625" bestFit="1" customWidth="1"/>
    <col min="21" max="21" width="11" bestFit="1" customWidth="1"/>
    <col min="22" max="24" width="7.88671875" bestFit="1" customWidth="1"/>
    <col min="25" max="25" width="9.33203125" bestFit="1" customWidth="1"/>
    <col min="26" max="26" width="8.6640625" bestFit="1" customWidth="1"/>
  </cols>
  <sheetData>
    <row r="1" spans="1:26" x14ac:dyDescent="0.3">
      <c r="A1" t="s">
        <v>49</v>
      </c>
      <c r="B1" t="s">
        <v>25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57</v>
      </c>
    </row>
    <row r="2" spans="1:26" x14ac:dyDescent="0.3">
      <c r="A2" s="1" t="s">
        <v>58</v>
      </c>
      <c r="B2" s="1" t="s">
        <v>59</v>
      </c>
      <c r="C2" s="1" t="s">
        <v>60</v>
      </c>
      <c r="D2" s="1" t="s">
        <v>61</v>
      </c>
      <c r="E2" s="1" t="s">
        <v>61</v>
      </c>
      <c r="F2" s="1" t="s">
        <v>60</v>
      </c>
      <c r="G2" s="1" t="s">
        <v>60</v>
      </c>
      <c r="H2" s="1" t="s">
        <v>62</v>
      </c>
      <c r="I2" s="1"/>
      <c r="K2" t="s">
        <v>153</v>
      </c>
      <c r="L2" t="s">
        <v>154</v>
      </c>
      <c r="M2" t="s">
        <v>155</v>
      </c>
      <c r="N2" t="s">
        <v>156</v>
      </c>
      <c r="P2" t="s">
        <v>136</v>
      </c>
      <c r="Q2" t="s">
        <v>137</v>
      </c>
      <c r="R2" t="s">
        <v>52</v>
      </c>
      <c r="S2" t="s">
        <v>50</v>
      </c>
      <c r="T2" t="s">
        <v>24</v>
      </c>
      <c r="U2" t="s">
        <v>138</v>
      </c>
      <c r="V2" t="s">
        <v>139</v>
      </c>
      <c r="W2" t="s">
        <v>53</v>
      </c>
      <c r="X2" t="s">
        <v>54</v>
      </c>
      <c r="Y2" t="s">
        <v>140</v>
      </c>
      <c r="Z2" t="s">
        <v>141</v>
      </c>
    </row>
    <row r="3" spans="1:26" x14ac:dyDescent="0.3">
      <c r="A3" s="1" t="s">
        <v>63</v>
      </c>
      <c r="B3" s="1" t="s">
        <v>64</v>
      </c>
      <c r="C3" s="1" t="s">
        <v>61</v>
      </c>
      <c r="D3" s="1" t="s">
        <v>65</v>
      </c>
      <c r="E3" s="1" t="s">
        <v>66</v>
      </c>
      <c r="F3" s="1" t="s">
        <v>67</v>
      </c>
      <c r="G3" s="1" t="s">
        <v>60</v>
      </c>
      <c r="H3" s="1" t="s">
        <v>68</v>
      </c>
      <c r="I3" s="1"/>
      <c r="K3" s="1" t="s">
        <v>157</v>
      </c>
      <c r="L3">
        <v>0</v>
      </c>
      <c r="M3" s="1" t="s">
        <v>158</v>
      </c>
      <c r="N3" s="1" t="s">
        <v>63</v>
      </c>
      <c r="P3" s="1" t="s">
        <v>142</v>
      </c>
      <c r="Q3" s="1" t="s">
        <v>110</v>
      </c>
      <c r="R3" s="1" t="s">
        <v>60</v>
      </c>
      <c r="S3" s="1" t="s">
        <v>78</v>
      </c>
      <c r="T3" s="1" t="s">
        <v>110</v>
      </c>
      <c r="U3" s="1" t="s">
        <v>168</v>
      </c>
      <c r="V3" s="1" t="s">
        <v>92</v>
      </c>
      <c r="W3" s="1" t="s">
        <v>67</v>
      </c>
      <c r="X3" s="1" t="s">
        <v>60</v>
      </c>
      <c r="Y3" s="1" t="s">
        <v>60</v>
      </c>
      <c r="Z3" s="1" t="s">
        <v>60</v>
      </c>
    </row>
    <row r="4" spans="1:26" x14ac:dyDescent="0.3">
      <c r="A4" s="1" t="s">
        <v>69</v>
      </c>
      <c r="B4" s="1" t="s">
        <v>70</v>
      </c>
      <c r="C4" s="1" t="s">
        <v>71</v>
      </c>
      <c r="D4" s="1" t="s">
        <v>72</v>
      </c>
      <c r="E4" s="1" t="s">
        <v>73</v>
      </c>
      <c r="F4" s="1" t="s">
        <v>65</v>
      </c>
      <c r="G4" s="1" t="s">
        <v>60</v>
      </c>
      <c r="H4" s="1" t="s">
        <v>74</v>
      </c>
      <c r="I4" s="1"/>
      <c r="K4" s="1" t="s">
        <v>159</v>
      </c>
      <c r="L4">
        <v>18</v>
      </c>
      <c r="M4" s="1" t="s">
        <v>160</v>
      </c>
      <c r="N4" s="1" t="s">
        <v>63</v>
      </c>
      <c r="P4" s="1" t="s">
        <v>160</v>
      </c>
      <c r="Q4" s="1" t="s">
        <v>67</v>
      </c>
      <c r="R4" s="1" t="s">
        <v>60</v>
      </c>
      <c r="S4" s="1" t="s">
        <v>106</v>
      </c>
      <c r="T4" s="1" t="s">
        <v>60</v>
      </c>
      <c r="U4" s="1" t="s">
        <v>169</v>
      </c>
      <c r="V4" s="1" t="s">
        <v>82</v>
      </c>
      <c r="W4" s="1" t="s">
        <v>95</v>
      </c>
      <c r="X4" s="1" t="s">
        <v>60</v>
      </c>
      <c r="Y4" s="1" t="s">
        <v>60</v>
      </c>
      <c r="Z4" s="1" t="s">
        <v>67</v>
      </c>
    </row>
    <row r="5" spans="1:26" x14ac:dyDescent="0.3">
      <c r="A5" s="1" t="s">
        <v>75</v>
      </c>
      <c r="B5" s="1" t="s">
        <v>76</v>
      </c>
      <c r="C5" s="1" t="s">
        <v>61</v>
      </c>
      <c r="D5" s="1" t="s">
        <v>77</v>
      </c>
      <c r="E5" s="1" t="s">
        <v>78</v>
      </c>
      <c r="F5" s="1" t="s">
        <v>67</v>
      </c>
      <c r="G5" s="1" t="s">
        <v>60</v>
      </c>
      <c r="H5" s="1" t="s">
        <v>79</v>
      </c>
      <c r="I5" s="1"/>
      <c r="K5" s="1" t="s">
        <v>161</v>
      </c>
      <c r="L5">
        <v>8</v>
      </c>
      <c r="M5" s="1" t="s">
        <v>75</v>
      </c>
      <c r="N5" s="1" t="s">
        <v>160</v>
      </c>
      <c r="P5" s="1" t="s">
        <v>170</v>
      </c>
      <c r="Q5" s="1" t="s">
        <v>82</v>
      </c>
      <c r="R5" s="1" t="s">
        <v>60</v>
      </c>
      <c r="S5" s="1" t="s">
        <v>171</v>
      </c>
      <c r="T5" s="1" t="s">
        <v>60</v>
      </c>
      <c r="U5" s="1" t="s">
        <v>172</v>
      </c>
      <c r="V5" s="1" t="s">
        <v>61</v>
      </c>
      <c r="W5" s="1" t="s">
        <v>110</v>
      </c>
      <c r="X5" s="1" t="s">
        <v>60</v>
      </c>
      <c r="Y5" s="1" t="s">
        <v>60</v>
      </c>
      <c r="Z5" s="1" t="s">
        <v>60</v>
      </c>
    </row>
    <row r="6" spans="1:26" x14ac:dyDescent="0.3">
      <c r="A6" s="1" t="s">
        <v>80</v>
      </c>
      <c r="B6" s="1" t="s">
        <v>81</v>
      </c>
      <c r="C6" s="1" t="s">
        <v>60</v>
      </c>
      <c r="D6" s="1" t="s">
        <v>82</v>
      </c>
      <c r="E6" s="1" t="s">
        <v>77</v>
      </c>
      <c r="F6" s="1" t="s">
        <v>60</v>
      </c>
      <c r="G6" s="1" t="s">
        <v>60</v>
      </c>
      <c r="H6" s="1" t="s">
        <v>62</v>
      </c>
      <c r="I6" s="1"/>
      <c r="K6" s="1" t="s">
        <v>162</v>
      </c>
      <c r="L6">
        <v>6</v>
      </c>
      <c r="M6" s="1" t="s">
        <v>80</v>
      </c>
      <c r="N6" s="1" t="s">
        <v>160</v>
      </c>
      <c r="P6" s="1" t="s">
        <v>94</v>
      </c>
      <c r="Q6" s="1" t="s">
        <v>110</v>
      </c>
      <c r="R6" s="1" t="s">
        <v>60</v>
      </c>
      <c r="S6" s="1" t="s">
        <v>173</v>
      </c>
      <c r="T6" s="1" t="s">
        <v>67</v>
      </c>
      <c r="U6" s="1" t="s">
        <v>174</v>
      </c>
      <c r="V6" s="1" t="s">
        <v>130</v>
      </c>
      <c r="W6" s="1" t="s">
        <v>60</v>
      </c>
      <c r="X6" s="1" t="s">
        <v>82</v>
      </c>
      <c r="Y6" s="1" t="s">
        <v>67</v>
      </c>
      <c r="Z6" s="1" t="s">
        <v>60</v>
      </c>
    </row>
    <row r="7" spans="1:26" x14ac:dyDescent="0.3">
      <c r="A7" s="1" t="s">
        <v>83</v>
      </c>
      <c r="B7" s="1" t="s">
        <v>84</v>
      </c>
      <c r="C7" s="1" t="s">
        <v>85</v>
      </c>
      <c r="D7" s="1" t="s">
        <v>86</v>
      </c>
      <c r="E7" s="1" t="s">
        <v>87</v>
      </c>
      <c r="F7" s="1" t="s">
        <v>60</v>
      </c>
      <c r="G7" s="1" t="s">
        <v>67</v>
      </c>
      <c r="H7" s="1" t="s">
        <v>88</v>
      </c>
      <c r="I7" s="1"/>
      <c r="K7" s="1" t="s">
        <v>163</v>
      </c>
      <c r="L7">
        <v>62</v>
      </c>
      <c r="M7" s="1" t="s">
        <v>160</v>
      </c>
      <c r="N7" s="1" t="s">
        <v>83</v>
      </c>
      <c r="P7" s="1" t="s">
        <v>127</v>
      </c>
      <c r="Q7" s="1" t="s">
        <v>110</v>
      </c>
      <c r="R7" s="1" t="s">
        <v>60</v>
      </c>
      <c r="S7" s="1" t="s">
        <v>91</v>
      </c>
      <c r="T7" s="1" t="s">
        <v>60</v>
      </c>
      <c r="U7" s="1" t="s">
        <v>175</v>
      </c>
      <c r="V7" s="1" t="s">
        <v>78</v>
      </c>
      <c r="W7" s="1" t="s">
        <v>67</v>
      </c>
      <c r="X7" s="1" t="s">
        <v>60</v>
      </c>
      <c r="Y7" s="1" t="s">
        <v>95</v>
      </c>
      <c r="Z7" s="1" t="s">
        <v>60</v>
      </c>
    </row>
    <row r="8" spans="1:26" x14ac:dyDescent="0.3">
      <c r="A8" s="1" t="s">
        <v>89</v>
      </c>
      <c r="B8" s="1" t="s">
        <v>90</v>
      </c>
      <c r="C8" s="1" t="s">
        <v>91</v>
      </c>
      <c r="D8" s="1" t="s">
        <v>65</v>
      </c>
      <c r="E8" s="1" t="s">
        <v>92</v>
      </c>
      <c r="F8" s="1" t="s">
        <v>60</v>
      </c>
      <c r="G8" s="1" t="s">
        <v>82</v>
      </c>
      <c r="H8" s="1" t="s">
        <v>93</v>
      </c>
      <c r="I8" s="1"/>
      <c r="K8" s="1" t="s">
        <v>164</v>
      </c>
      <c r="L8">
        <v>28</v>
      </c>
      <c r="M8" s="1" t="s">
        <v>89</v>
      </c>
      <c r="N8" s="1" t="s">
        <v>160</v>
      </c>
      <c r="P8" s="1" t="s">
        <v>144</v>
      </c>
      <c r="Q8" s="1" t="s">
        <v>110</v>
      </c>
      <c r="R8" s="1" t="s">
        <v>60</v>
      </c>
      <c r="S8" s="1" t="s">
        <v>86</v>
      </c>
      <c r="T8" s="1" t="s">
        <v>95</v>
      </c>
      <c r="U8" s="1" t="s">
        <v>176</v>
      </c>
      <c r="V8" s="1" t="s">
        <v>65</v>
      </c>
      <c r="W8" s="1" t="s">
        <v>67</v>
      </c>
      <c r="X8" s="1" t="s">
        <v>95</v>
      </c>
      <c r="Y8" s="1" t="s">
        <v>60</v>
      </c>
      <c r="Z8" s="1" t="s">
        <v>60</v>
      </c>
    </row>
    <row r="9" spans="1:26" x14ac:dyDescent="0.3">
      <c r="A9" s="1" t="s">
        <v>94</v>
      </c>
      <c r="B9" s="1" t="s">
        <v>70</v>
      </c>
      <c r="C9" s="1" t="s">
        <v>82</v>
      </c>
      <c r="D9" s="1" t="s">
        <v>95</v>
      </c>
      <c r="E9" s="1" t="s">
        <v>82</v>
      </c>
      <c r="F9" s="1" t="s">
        <v>60</v>
      </c>
      <c r="G9" s="1" t="s">
        <v>60</v>
      </c>
      <c r="H9" s="1" t="s">
        <v>96</v>
      </c>
      <c r="I9" s="1"/>
      <c r="K9" s="1" t="s">
        <v>165</v>
      </c>
      <c r="L9">
        <v>3</v>
      </c>
      <c r="M9" s="1" t="s">
        <v>160</v>
      </c>
      <c r="N9" s="1" t="s">
        <v>94</v>
      </c>
    </row>
    <row r="10" spans="1:26" x14ac:dyDescent="0.3">
      <c r="A10" s="1" t="s">
        <v>97</v>
      </c>
      <c r="B10" s="1" t="s">
        <v>98</v>
      </c>
      <c r="C10" s="1" t="s">
        <v>99</v>
      </c>
      <c r="D10" s="1"/>
      <c r="E10" s="1"/>
      <c r="F10" s="1"/>
      <c r="G10" s="1"/>
      <c r="H10" s="1"/>
      <c r="I10" s="1"/>
    </row>
    <row r="11" spans="1:26" x14ac:dyDescent="0.3">
      <c r="A11" s="1" t="s">
        <v>100</v>
      </c>
      <c r="B11" s="1" t="s">
        <v>101</v>
      </c>
      <c r="C11" s="1" t="s">
        <v>102</v>
      </c>
      <c r="D11" s="1" t="s">
        <v>103</v>
      </c>
      <c r="E11" s="1" t="s">
        <v>103</v>
      </c>
      <c r="F11" s="1" t="s">
        <v>103</v>
      </c>
      <c r="G11" s="1" t="s">
        <v>103</v>
      </c>
      <c r="H11" s="1" t="s">
        <v>103</v>
      </c>
      <c r="I11" s="1"/>
    </row>
    <row r="12" spans="1:26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26" x14ac:dyDescent="0.3">
      <c r="A13" s="12" t="s">
        <v>104</v>
      </c>
      <c r="B13" s="15" t="s">
        <v>177</v>
      </c>
      <c r="C13" s="1"/>
      <c r="D13" s="1"/>
      <c r="E13" s="1"/>
      <c r="F13" s="1"/>
      <c r="G13" s="1"/>
      <c r="H13" s="1"/>
      <c r="I13" s="1"/>
    </row>
    <row r="15" spans="1:26" ht="15" thickBot="1" x14ac:dyDescent="0.35">
      <c r="A15" s="6" t="s">
        <v>49</v>
      </c>
      <c r="B15" s="7" t="s">
        <v>25</v>
      </c>
      <c r="C15" s="7" t="s">
        <v>50</v>
      </c>
      <c r="D15" s="7" t="s">
        <v>51</v>
      </c>
      <c r="E15" s="7" t="s">
        <v>52</v>
      </c>
      <c r="F15" s="7" t="s">
        <v>53</v>
      </c>
      <c r="G15" s="7" t="s">
        <v>54</v>
      </c>
      <c r="H15" s="7" t="s">
        <v>55</v>
      </c>
      <c r="K15" t="s">
        <v>153</v>
      </c>
      <c r="L15" t="s">
        <v>154</v>
      </c>
      <c r="M15" t="s">
        <v>155</v>
      </c>
      <c r="N15" t="s">
        <v>156</v>
      </c>
      <c r="P15" t="s">
        <v>136</v>
      </c>
      <c r="Q15" t="s">
        <v>137</v>
      </c>
      <c r="R15" t="s">
        <v>52</v>
      </c>
      <c r="S15" t="s">
        <v>50</v>
      </c>
      <c r="T15" t="s">
        <v>24</v>
      </c>
      <c r="U15" t="s">
        <v>138</v>
      </c>
      <c r="V15" t="s">
        <v>139</v>
      </c>
      <c r="W15" t="s">
        <v>53</v>
      </c>
      <c r="X15" t="s">
        <v>54</v>
      </c>
      <c r="Y15" t="s">
        <v>140</v>
      </c>
      <c r="Z15" t="s">
        <v>141</v>
      </c>
    </row>
    <row r="16" spans="1:26" ht="15" thickTop="1" x14ac:dyDescent="0.3">
      <c r="A16" s="8" t="s">
        <v>58</v>
      </c>
      <c r="B16" s="9" t="s">
        <v>105</v>
      </c>
      <c r="C16" s="9" t="s">
        <v>95</v>
      </c>
      <c r="D16" s="9" t="s">
        <v>99</v>
      </c>
      <c r="E16" s="9" t="s">
        <v>106</v>
      </c>
      <c r="F16" s="9" t="s">
        <v>60</v>
      </c>
      <c r="G16" s="9" t="s">
        <v>60</v>
      </c>
      <c r="H16" s="9" t="s">
        <v>107</v>
      </c>
      <c r="K16" s="1" t="s">
        <v>157</v>
      </c>
      <c r="L16">
        <v>7</v>
      </c>
      <c r="M16" s="1" t="s">
        <v>158</v>
      </c>
      <c r="N16" s="1" t="s">
        <v>63</v>
      </c>
      <c r="P16" s="1" t="s">
        <v>142</v>
      </c>
      <c r="Q16" s="1" t="s">
        <v>110</v>
      </c>
      <c r="R16" s="1" t="s">
        <v>60</v>
      </c>
      <c r="S16" s="1" t="s">
        <v>72</v>
      </c>
      <c r="T16" s="1" t="s">
        <v>60</v>
      </c>
      <c r="U16" s="1" t="s">
        <v>143</v>
      </c>
      <c r="V16" s="1" t="s">
        <v>77</v>
      </c>
      <c r="W16" s="1" t="s">
        <v>99</v>
      </c>
      <c r="X16" s="1" t="s">
        <v>110</v>
      </c>
      <c r="Y16" s="1" t="s">
        <v>60</v>
      </c>
      <c r="Z16" s="1" t="s">
        <v>60</v>
      </c>
    </row>
    <row r="17" spans="1:26" x14ac:dyDescent="0.3">
      <c r="A17" s="10" t="s">
        <v>63</v>
      </c>
      <c r="B17" s="11" t="s">
        <v>108</v>
      </c>
      <c r="C17" s="11" t="s">
        <v>61</v>
      </c>
      <c r="D17" s="11" t="s">
        <v>77</v>
      </c>
      <c r="E17" s="11" t="s">
        <v>91</v>
      </c>
      <c r="F17" s="11" t="s">
        <v>60</v>
      </c>
      <c r="G17" s="11" t="s">
        <v>60</v>
      </c>
      <c r="H17" s="11" t="s">
        <v>79</v>
      </c>
      <c r="K17" s="1" t="s">
        <v>159</v>
      </c>
      <c r="L17">
        <v>5</v>
      </c>
      <c r="M17" s="1" t="s">
        <v>160</v>
      </c>
      <c r="N17" s="1" t="s">
        <v>63</v>
      </c>
      <c r="P17" s="1" t="s">
        <v>144</v>
      </c>
      <c r="Q17" s="1" t="s">
        <v>110</v>
      </c>
      <c r="R17" s="1" t="s">
        <v>60</v>
      </c>
      <c r="S17" s="1" t="s">
        <v>145</v>
      </c>
      <c r="T17" s="1" t="s">
        <v>67</v>
      </c>
      <c r="U17" s="1" t="s">
        <v>146</v>
      </c>
      <c r="V17" s="1" t="s">
        <v>106</v>
      </c>
      <c r="W17" s="1" t="s">
        <v>61</v>
      </c>
      <c r="X17" s="1" t="s">
        <v>95</v>
      </c>
      <c r="Y17" s="1" t="s">
        <v>60</v>
      </c>
      <c r="Z17" s="1" t="s">
        <v>60</v>
      </c>
    </row>
    <row r="18" spans="1:26" x14ac:dyDescent="0.3">
      <c r="A18" s="8" t="s">
        <v>69</v>
      </c>
      <c r="B18" s="9" t="s">
        <v>109</v>
      </c>
      <c r="C18" s="9" t="s">
        <v>110</v>
      </c>
      <c r="D18" s="9" t="s">
        <v>82</v>
      </c>
      <c r="E18" s="9" t="s">
        <v>99</v>
      </c>
      <c r="F18" s="9" t="s">
        <v>67</v>
      </c>
      <c r="G18" s="9" t="s">
        <v>60</v>
      </c>
      <c r="H18" s="9" t="s">
        <v>111</v>
      </c>
      <c r="K18" s="1" t="s">
        <v>161</v>
      </c>
      <c r="L18">
        <v>14</v>
      </c>
      <c r="M18" s="1" t="s">
        <v>75</v>
      </c>
      <c r="N18" s="1" t="s">
        <v>63</v>
      </c>
      <c r="P18" s="1" t="s">
        <v>94</v>
      </c>
      <c r="Q18" s="1" t="s">
        <v>110</v>
      </c>
      <c r="R18" s="1" t="s">
        <v>60</v>
      </c>
      <c r="S18" s="1" t="s">
        <v>147</v>
      </c>
      <c r="T18" s="1" t="s">
        <v>110</v>
      </c>
      <c r="U18" s="1" t="s">
        <v>148</v>
      </c>
      <c r="V18" s="1" t="s">
        <v>106</v>
      </c>
      <c r="W18" s="1" t="s">
        <v>99</v>
      </c>
      <c r="X18" s="1" t="s">
        <v>60</v>
      </c>
      <c r="Y18" s="1" t="s">
        <v>60</v>
      </c>
      <c r="Z18" s="1" t="s">
        <v>60</v>
      </c>
    </row>
    <row r="19" spans="1:26" x14ac:dyDescent="0.3">
      <c r="A19" s="10" t="s">
        <v>75</v>
      </c>
      <c r="B19" s="11" t="s">
        <v>112</v>
      </c>
      <c r="C19" s="11" t="s">
        <v>113</v>
      </c>
      <c r="D19" s="11" t="s">
        <v>114</v>
      </c>
      <c r="E19" s="11" t="s">
        <v>115</v>
      </c>
      <c r="F19" s="11" t="s">
        <v>61</v>
      </c>
      <c r="G19" s="11" t="s">
        <v>60</v>
      </c>
      <c r="H19" s="11" t="s">
        <v>116</v>
      </c>
      <c r="K19" s="1" t="s">
        <v>162</v>
      </c>
      <c r="L19">
        <v>22</v>
      </c>
      <c r="M19" s="1" t="s">
        <v>80</v>
      </c>
      <c r="N19" s="1" t="s">
        <v>75</v>
      </c>
      <c r="P19" s="1" t="s">
        <v>127</v>
      </c>
      <c r="Q19" s="1" t="s">
        <v>110</v>
      </c>
      <c r="R19" s="1" t="s">
        <v>60</v>
      </c>
      <c r="S19" s="1" t="s">
        <v>149</v>
      </c>
      <c r="T19" s="1" t="s">
        <v>60</v>
      </c>
      <c r="U19" s="1" t="s">
        <v>150</v>
      </c>
      <c r="V19" s="1" t="s">
        <v>65</v>
      </c>
      <c r="W19" s="1" t="s">
        <v>110</v>
      </c>
      <c r="X19" s="1" t="s">
        <v>67</v>
      </c>
      <c r="Y19" s="1" t="s">
        <v>60</v>
      </c>
      <c r="Z19" s="1" t="s">
        <v>60</v>
      </c>
    </row>
    <row r="20" spans="1:26" x14ac:dyDescent="0.3">
      <c r="A20" s="8" t="s">
        <v>80</v>
      </c>
      <c r="B20" s="9" t="s">
        <v>105</v>
      </c>
      <c r="C20" s="9" t="s">
        <v>117</v>
      </c>
      <c r="D20" s="9" t="s">
        <v>85</v>
      </c>
      <c r="E20" s="9" t="s">
        <v>118</v>
      </c>
      <c r="F20" s="9" t="s">
        <v>110</v>
      </c>
      <c r="G20" s="9" t="s">
        <v>95</v>
      </c>
      <c r="H20" s="9" t="s">
        <v>119</v>
      </c>
      <c r="K20" s="1" t="s">
        <v>163</v>
      </c>
      <c r="L20">
        <v>7</v>
      </c>
      <c r="M20" s="1" t="s">
        <v>80</v>
      </c>
      <c r="N20" s="1" t="s">
        <v>83</v>
      </c>
      <c r="P20" s="1" t="s">
        <v>129</v>
      </c>
      <c r="Q20" s="1" t="s">
        <v>110</v>
      </c>
      <c r="R20" s="1" t="s">
        <v>60</v>
      </c>
      <c r="S20" s="1" t="s">
        <v>151</v>
      </c>
      <c r="T20" s="1" t="s">
        <v>60</v>
      </c>
      <c r="U20" s="1" t="s">
        <v>152</v>
      </c>
      <c r="V20" s="1" t="s">
        <v>99</v>
      </c>
      <c r="W20" s="1" t="s">
        <v>95</v>
      </c>
      <c r="X20" s="1" t="s">
        <v>99</v>
      </c>
      <c r="Y20" s="1" t="s">
        <v>60</v>
      </c>
      <c r="Z20" s="1" t="s">
        <v>60</v>
      </c>
    </row>
    <row r="21" spans="1:26" x14ac:dyDescent="0.3">
      <c r="A21" s="10" t="s">
        <v>83</v>
      </c>
      <c r="B21" s="11" t="s">
        <v>120</v>
      </c>
      <c r="C21" s="11" t="s">
        <v>95</v>
      </c>
      <c r="D21" s="11" t="s">
        <v>82</v>
      </c>
      <c r="E21" s="11" t="s">
        <v>99</v>
      </c>
      <c r="F21" s="11" t="s">
        <v>60</v>
      </c>
      <c r="G21" s="11" t="s">
        <v>60</v>
      </c>
      <c r="H21" s="11" t="s">
        <v>79</v>
      </c>
      <c r="K21" s="1" t="s">
        <v>164</v>
      </c>
      <c r="L21">
        <v>45</v>
      </c>
      <c r="M21" s="1" t="s">
        <v>80</v>
      </c>
      <c r="N21" s="1" t="s">
        <v>89</v>
      </c>
    </row>
    <row r="22" spans="1:26" x14ac:dyDescent="0.3">
      <c r="A22" s="8" t="s">
        <v>89</v>
      </c>
      <c r="B22" s="9" t="s">
        <v>121</v>
      </c>
      <c r="C22" s="9" t="s">
        <v>114</v>
      </c>
      <c r="D22" s="9" t="s">
        <v>122</v>
      </c>
      <c r="E22" s="9" t="s">
        <v>113</v>
      </c>
      <c r="F22" s="9" t="s">
        <v>67</v>
      </c>
      <c r="G22" s="9" t="s">
        <v>60</v>
      </c>
      <c r="H22" s="9" t="s">
        <v>123</v>
      </c>
      <c r="K22" s="1" t="s">
        <v>165</v>
      </c>
      <c r="L22">
        <v>0</v>
      </c>
      <c r="M22" s="1" t="s">
        <v>89</v>
      </c>
      <c r="N22" s="1" t="s">
        <v>94</v>
      </c>
    </row>
    <row r="23" spans="1:26" x14ac:dyDescent="0.3">
      <c r="A23" s="10" t="s">
        <v>94</v>
      </c>
      <c r="B23" s="11" t="s">
        <v>70</v>
      </c>
      <c r="C23" s="11" t="s">
        <v>124</v>
      </c>
      <c r="D23" s="11" t="s">
        <v>125</v>
      </c>
      <c r="E23" s="11" t="s">
        <v>87</v>
      </c>
      <c r="F23" s="11" t="s">
        <v>82</v>
      </c>
      <c r="G23" s="11" t="s">
        <v>106</v>
      </c>
      <c r="H23" s="11" t="s">
        <v>126</v>
      </c>
      <c r="K23" s="1" t="s">
        <v>166</v>
      </c>
      <c r="L23">
        <v>3</v>
      </c>
      <c r="M23" s="1" t="s">
        <v>94</v>
      </c>
      <c r="N23" s="1" t="s">
        <v>127</v>
      </c>
    </row>
    <row r="24" spans="1:26" x14ac:dyDescent="0.3">
      <c r="A24" s="8" t="s">
        <v>127</v>
      </c>
      <c r="B24" s="9" t="s">
        <v>120</v>
      </c>
      <c r="C24" s="9" t="s">
        <v>67</v>
      </c>
      <c r="D24" s="9" t="s">
        <v>82</v>
      </c>
      <c r="E24" s="9" t="s">
        <v>99</v>
      </c>
      <c r="F24" s="9" t="s">
        <v>60</v>
      </c>
      <c r="G24" s="9" t="s">
        <v>60</v>
      </c>
      <c r="H24" s="9" t="s">
        <v>128</v>
      </c>
      <c r="K24" s="1" t="s">
        <v>167</v>
      </c>
      <c r="L24">
        <v>88</v>
      </c>
      <c r="M24" s="1" t="s">
        <v>129</v>
      </c>
      <c r="N24" s="1" t="s">
        <v>94</v>
      </c>
    </row>
    <row r="25" spans="1:26" x14ac:dyDescent="0.3">
      <c r="A25" s="10" t="s">
        <v>129</v>
      </c>
      <c r="B25" s="11" t="s">
        <v>70</v>
      </c>
      <c r="C25" s="11" t="s">
        <v>65</v>
      </c>
      <c r="D25" s="11" t="s">
        <v>130</v>
      </c>
      <c r="E25" s="11" t="s">
        <v>131</v>
      </c>
      <c r="F25" s="11" t="s">
        <v>67</v>
      </c>
      <c r="G25" s="11" t="s">
        <v>60</v>
      </c>
      <c r="H25" s="11" t="s">
        <v>132</v>
      </c>
    </row>
    <row r="26" spans="1:26" x14ac:dyDescent="0.3">
      <c r="A26" s="8" t="s">
        <v>97</v>
      </c>
      <c r="B26" s="9" t="s">
        <v>133</v>
      </c>
      <c r="C26" s="9" t="s">
        <v>61</v>
      </c>
      <c r="D26" s="9"/>
      <c r="E26" s="9"/>
      <c r="F26" s="9"/>
      <c r="G26" s="9"/>
      <c r="H26" s="9"/>
    </row>
    <row r="27" spans="1:26" x14ac:dyDescent="0.3">
      <c r="A27" s="10" t="s">
        <v>100</v>
      </c>
      <c r="B27" s="11" t="s">
        <v>134</v>
      </c>
      <c r="C27" s="11" t="s">
        <v>135</v>
      </c>
      <c r="D27" s="11" t="s">
        <v>103</v>
      </c>
      <c r="E27" s="11" t="s">
        <v>103</v>
      </c>
      <c r="F27" s="11" t="s">
        <v>103</v>
      </c>
      <c r="G27" s="11" t="s">
        <v>103</v>
      </c>
      <c r="H27" s="11" t="s">
        <v>103</v>
      </c>
    </row>
    <row r="28" spans="1:26" x14ac:dyDescent="0.3">
      <c r="A28" s="13" t="s">
        <v>104</v>
      </c>
      <c r="B28" s="16" t="s">
        <v>178</v>
      </c>
    </row>
    <row r="31" spans="1:26" x14ac:dyDescent="0.3">
      <c r="A31" t="s">
        <v>49</v>
      </c>
      <c r="B31" t="s">
        <v>25</v>
      </c>
      <c r="C31" t="s">
        <v>50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</row>
    <row r="32" spans="1:26" x14ac:dyDescent="0.3">
      <c r="A32" s="1" t="s">
        <v>58</v>
      </c>
      <c r="B32" s="1" t="s">
        <v>179</v>
      </c>
      <c r="C32" s="1" t="s">
        <v>110</v>
      </c>
      <c r="D32" s="1" t="s">
        <v>82</v>
      </c>
      <c r="E32" s="1" t="s">
        <v>110</v>
      </c>
      <c r="F32" s="1" t="s">
        <v>67</v>
      </c>
      <c r="G32" s="1" t="s">
        <v>60</v>
      </c>
      <c r="H32" s="1" t="s">
        <v>111</v>
      </c>
      <c r="P32" t="s">
        <v>203</v>
      </c>
      <c r="Q32" t="s">
        <v>137</v>
      </c>
      <c r="R32" t="s">
        <v>52</v>
      </c>
      <c r="S32" t="s">
        <v>50</v>
      </c>
      <c r="T32" t="s">
        <v>24</v>
      </c>
      <c r="U32" t="s">
        <v>204</v>
      </c>
    </row>
    <row r="33" spans="1:21" x14ac:dyDescent="0.3">
      <c r="A33" s="1" t="s">
        <v>63</v>
      </c>
      <c r="B33" s="1" t="s">
        <v>180</v>
      </c>
      <c r="C33" s="1" t="s">
        <v>181</v>
      </c>
      <c r="D33" s="1" t="s">
        <v>182</v>
      </c>
      <c r="E33" s="1" t="s">
        <v>183</v>
      </c>
      <c r="F33" s="1" t="s">
        <v>110</v>
      </c>
      <c r="G33" s="1" t="s">
        <v>67</v>
      </c>
      <c r="H33" s="1" t="s">
        <v>184</v>
      </c>
      <c r="P33" s="1" t="s">
        <v>142</v>
      </c>
      <c r="Q33">
        <v>4</v>
      </c>
      <c r="R33">
        <v>1</v>
      </c>
      <c r="S33">
        <v>25</v>
      </c>
      <c r="T33">
        <v>3</v>
      </c>
      <c r="U33">
        <v>6.25</v>
      </c>
    </row>
    <row r="34" spans="1:21" x14ac:dyDescent="0.3">
      <c r="A34" s="1" t="s">
        <v>185</v>
      </c>
      <c r="B34" s="1" t="s">
        <v>186</v>
      </c>
      <c r="C34" s="1" t="s">
        <v>91</v>
      </c>
      <c r="D34" s="1" t="s">
        <v>92</v>
      </c>
      <c r="E34" s="1" t="s">
        <v>187</v>
      </c>
      <c r="F34" s="1" t="s">
        <v>95</v>
      </c>
      <c r="G34" s="1" t="s">
        <v>60</v>
      </c>
      <c r="H34" s="1" t="s">
        <v>188</v>
      </c>
      <c r="P34" s="1" t="s">
        <v>205</v>
      </c>
      <c r="Q34">
        <v>4</v>
      </c>
      <c r="R34">
        <v>0</v>
      </c>
      <c r="S34">
        <v>24</v>
      </c>
      <c r="T34">
        <v>1</v>
      </c>
      <c r="U34">
        <v>6</v>
      </c>
    </row>
    <row r="35" spans="1:21" x14ac:dyDescent="0.3">
      <c r="A35" s="1" t="s">
        <v>69</v>
      </c>
      <c r="B35" s="1" t="s">
        <v>189</v>
      </c>
      <c r="C35" s="1" t="s">
        <v>173</v>
      </c>
      <c r="D35" s="1" t="s">
        <v>92</v>
      </c>
      <c r="E35" s="1" t="s">
        <v>115</v>
      </c>
      <c r="F35" s="1" t="s">
        <v>82</v>
      </c>
      <c r="G35" s="1" t="s">
        <v>67</v>
      </c>
      <c r="H35" s="1" t="s">
        <v>190</v>
      </c>
      <c r="P35" s="1" t="s">
        <v>206</v>
      </c>
      <c r="Q35">
        <v>3</v>
      </c>
      <c r="R35">
        <v>0</v>
      </c>
      <c r="S35">
        <v>47</v>
      </c>
      <c r="T35">
        <v>0</v>
      </c>
      <c r="U35">
        <v>15.66</v>
      </c>
    </row>
    <row r="36" spans="1:21" x14ac:dyDescent="0.3">
      <c r="A36" s="1" t="s">
        <v>80</v>
      </c>
      <c r="B36" s="1" t="s">
        <v>191</v>
      </c>
      <c r="C36" s="1" t="s">
        <v>192</v>
      </c>
      <c r="D36" s="1" t="s">
        <v>147</v>
      </c>
      <c r="E36" s="1" t="s">
        <v>145</v>
      </c>
      <c r="F36" s="1" t="s">
        <v>82</v>
      </c>
      <c r="G36" s="1" t="s">
        <v>95</v>
      </c>
      <c r="H36" s="1" t="s">
        <v>193</v>
      </c>
      <c r="P36" s="1" t="s">
        <v>94</v>
      </c>
      <c r="Q36">
        <v>4</v>
      </c>
      <c r="R36">
        <v>0</v>
      </c>
      <c r="S36">
        <v>46</v>
      </c>
      <c r="T36">
        <v>2</v>
      </c>
      <c r="U36">
        <v>11.5</v>
      </c>
    </row>
    <row r="37" spans="1:21" x14ac:dyDescent="0.3">
      <c r="A37" s="1" t="s">
        <v>83</v>
      </c>
      <c r="B37" s="1" t="s">
        <v>194</v>
      </c>
      <c r="C37" s="1" t="s">
        <v>171</v>
      </c>
      <c r="D37" s="1" t="s">
        <v>122</v>
      </c>
      <c r="E37" s="1" t="s">
        <v>195</v>
      </c>
      <c r="F37" s="1" t="s">
        <v>60</v>
      </c>
      <c r="G37" s="1" t="s">
        <v>82</v>
      </c>
      <c r="H37" s="1" t="s">
        <v>196</v>
      </c>
      <c r="P37" s="1" t="s">
        <v>207</v>
      </c>
      <c r="Q37">
        <v>2</v>
      </c>
      <c r="R37">
        <v>0</v>
      </c>
      <c r="S37">
        <v>7</v>
      </c>
      <c r="T37">
        <v>0</v>
      </c>
      <c r="U37">
        <v>3.5</v>
      </c>
    </row>
    <row r="38" spans="1:21" x14ac:dyDescent="0.3">
      <c r="A38" s="1" t="s">
        <v>89</v>
      </c>
      <c r="B38" s="1" t="s">
        <v>70</v>
      </c>
      <c r="C38" s="1" t="s">
        <v>67</v>
      </c>
      <c r="D38" s="1" t="s">
        <v>67</v>
      </c>
      <c r="E38" s="1" t="s">
        <v>106</v>
      </c>
      <c r="F38" s="1" t="s">
        <v>60</v>
      </c>
      <c r="G38" s="1" t="s">
        <v>60</v>
      </c>
      <c r="H38" s="1" t="s">
        <v>197</v>
      </c>
      <c r="P38" s="1" t="s">
        <v>127</v>
      </c>
      <c r="Q38">
        <v>2.2000000000000002</v>
      </c>
      <c r="R38">
        <v>0</v>
      </c>
      <c r="S38">
        <v>29</v>
      </c>
      <c r="T38">
        <v>1</v>
      </c>
      <c r="U38">
        <v>12.42</v>
      </c>
    </row>
    <row r="39" spans="1:21" x14ac:dyDescent="0.3">
      <c r="A39" s="1" t="s">
        <v>94</v>
      </c>
      <c r="B39" s="1" t="s">
        <v>198</v>
      </c>
      <c r="C39" s="1" t="s">
        <v>67</v>
      </c>
      <c r="D39" s="1" t="s">
        <v>67</v>
      </c>
      <c r="E39" s="1" t="s">
        <v>110</v>
      </c>
      <c r="F39" s="1" t="s">
        <v>60</v>
      </c>
      <c r="G39" s="1" t="s">
        <v>60</v>
      </c>
      <c r="H39" s="1" t="s">
        <v>197</v>
      </c>
    </row>
    <row r="40" spans="1:21" x14ac:dyDescent="0.3">
      <c r="A40" s="1" t="s">
        <v>129</v>
      </c>
      <c r="B40" s="1" t="s">
        <v>70</v>
      </c>
      <c r="C40" s="1" t="s">
        <v>60</v>
      </c>
      <c r="D40" s="1" t="s">
        <v>60</v>
      </c>
      <c r="E40" s="1" t="s">
        <v>95</v>
      </c>
      <c r="F40" s="1" t="s">
        <v>60</v>
      </c>
      <c r="G40" s="1" t="s">
        <v>60</v>
      </c>
      <c r="H40" s="1" t="s">
        <v>199</v>
      </c>
    </row>
    <row r="41" spans="1:21" x14ac:dyDescent="0.3">
      <c r="A41" s="1" t="s">
        <v>97</v>
      </c>
      <c r="B41" s="1" t="s">
        <v>200</v>
      </c>
      <c r="C41" s="1" t="s">
        <v>99</v>
      </c>
      <c r="D41" s="1"/>
      <c r="E41" s="1"/>
      <c r="F41" s="1"/>
      <c r="G41" s="1"/>
      <c r="H41" s="1"/>
    </row>
    <row r="42" spans="1:21" x14ac:dyDescent="0.3">
      <c r="A42" s="1" t="s">
        <v>100</v>
      </c>
      <c r="B42" s="1" t="s">
        <v>201</v>
      </c>
      <c r="C42" s="1" t="s">
        <v>202</v>
      </c>
      <c r="D42" s="1" t="s">
        <v>103</v>
      </c>
      <c r="E42" s="1" t="s">
        <v>103</v>
      </c>
      <c r="F42" s="1" t="s">
        <v>103</v>
      </c>
      <c r="G42" s="1" t="s">
        <v>103</v>
      </c>
      <c r="H42" s="1" t="s">
        <v>103</v>
      </c>
    </row>
    <row r="43" spans="1:21" x14ac:dyDescent="0.3">
      <c r="A43" s="17" t="s">
        <v>208</v>
      </c>
      <c r="B43" s="18" t="s">
        <v>209</v>
      </c>
      <c r="C43" s="1"/>
      <c r="D43" s="1"/>
      <c r="E43" s="1"/>
      <c r="F43" s="1"/>
      <c r="G43" s="1"/>
      <c r="H43" s="1"/>
    </row>
    <row r="44" spans="1:21" x14ac:dyDescent="0.3">
      <c r="P44" t="s">
        <v>203</v>
      </c>
      <c r="Q44" t="s">
        <v>137</v>
      </c>
      <c r="R44" t="s">
        <v>52</v>
      </c>
      <c r="S44" t="s">
        <v>50</v>
      </c>
      <c r="T44" t="s">
        <v>24</v>
      </c>
      <c r="U44" t="s">
        <v>204</v>
      </c>
    </row>
    <row r="45" spans="1:21" x14ac:dyDescent="0.3">
      <c r="A45" t="s">
        <v>49</v>
      </c>
      <c r="B45" t="s">
        <v>25</v>
      </c>
      <c r="C45" t="s">
        <v>50</v>
      </c>
      <c r="D45" t="s">
        <v>51</v>
      </c>
      <c r="E45" t="s">
        <v>52</v>
      </c>
      <c r="F45" t="s">
        <v>53</v>
      </c>
      <c r="G45" t="s">
        <v>54</v>
      </c>
      <c r="H45" t="s">
        <v>55</v>
      </c>
      <c r="I45" t="s">
        <v>56</v>
      </c>
      <c r="J45" t="s">
        <v>57</v>
      </c>
      <c r="P45" s="1" t="s">
        <v>142</v>
      </c>
      <c r="Q45">
        <v>4</v>
      </c>
      <c r="R45">
        <v>0</v>
      </c>
      <c r="S45">
        <v>28</v>
      </c>
      <c r="T45">
        <v>1</v>
      </c>
      <c r="U45">
        <v>7</v>
      </c>
    </row>
    <row r="46" spans="1:21" x14ac:dyDescent="0.3">
      <c r="A46" s="1" t="s">
        <v>58</v>
      </c>
      <c r="B46" s="1" t="s">
        <v>212</v>
      </c>
      <c r="C46" s="1" t="s">
        <v>195</v>
      </c>
      <c r="D46" s="1" t="s">
        <v>195</v>
      </c>
      <c r="E46" s="1" t="s">
        <v>213</v>
      </c>
      <c r="F46" s="1" t="s">
        <v>82</v>
      </c>
      <c r="G46" s="1" t="s">
        <v>60</v>
      </c>
      <c r="H46" s="1" t="s">
        <v>197</v>
      </c>
      <c r="I46" s="1"/>
      <c r="J46" s="1"/>
      <c r="P46" s="1" t="s">
        <v>210</v>
      </c>
      <c r="Q46">
        <v>4</v>
      </c>
      <c r="R46">
        <v>0</v>
      </c>
      <c r="S46">
        <v>45</v>
      </c>
      <c r="T46">
        <v>1</v>
      </c>
      <c r="U46">
        <v>11.25</v>
      </c>
    </row>
    <row r="47" spans="1:21" x14ac:dyDescent="0.3">
      <c r="A47" s="1" t="s">
        <v>63</v>
      </c>
      <c r="B47" s="1" t="s">
        <v>214</v>
      </c>
      <c r="C47" s="1" t="s">
        <v>215</v>
      </c>
      <c r="D47" s="1" t="s">
        <v>216</v>
      </c>
      <c r="E47" s="1" t="s">
        <v>217</v>
      </c>
      <c r="F47" s="1" t="s">
        <v>99</v>
      </c>
      <c r="G47" s="1" t="s">
        <v>60</v>
      </c>
      <c r="H47" s="1" t="s">
        <v>218</v>
      </c>
      <c r="I47" s="1"/>
      <c r="J47" s="1"/>
      <c r="P47" s="1" t="s">
        <v>206</v>
      </c>
      <c r="Q47">
        <v>4</v>
      </c>
      <c r="R47">
        <v>0</v>
      </c>
      <c r="S47">
        <v>27</v>
      </c>
      <c r="T47">
        <v>2</v>
      </c>
      <c r="U47">
        <v>6.75</v>
      </c>
    </row>
    <row r="48" spans="1:21" x14ac:dyDescent="0.3">
      <c r="A48" s="1" t="s">
        <v>185</v>
      </c>
      <c r="B48" s="1" t="s">
        <v>219</v>
      </c>
      <c r="C48" s="1" t="s">
        <v>72</v>
      </c>
      <c r="D48" s="1" t="s">
        <v>149</v>
      </c>
      <c r="E48" s="1" t="s">
        <v>220</v>
      </c>
      <c r="F48" s="1" t="s">
        <v>82</v>
      </c>
      <c r="G48" s="1" t="s">
        <v>95</v>
      </c>
      <c r="H48" s="1" t="s">
        <v>221</v>
      </c>
      <c r="I48" s="1"/>
      <c r="J48" s="1"/>
      <c r="P48" s="1" t="s">
        <v>211</v>
      </c>
      <c r="Q48">
        <v>4</v>
      </c>
      <c r="R48">
        <v>0</v>
      </c>
      <c r="S48">
        <v>69</v>
      </c>
      <c r="T48">
        <v>0</v>
      </c>
      <c r="U48">
        <v>17.25</v>
      </c>
    </row>
    <row r="49" spans="1:21" x14ac:dyDescent="0.3">
      <c r="A49" s="1" t="s">
        <v>83</v>
      </c>
      <c r="B49" s="1" t="s">
        <v>222</v>
      </c>
      <c r="C49" s="1" t="s">
        <v>114</v>
      </c>
      <c r="D49" s="1" t="s">
        <v>223</v>
      </c>
      <c r="E49" s="1" t="s">
        <v>122</v>
      </c>
      <c r="F49" s="1" t="s">
        <v>82</v>
      </c>
      <c r="G49" s="1" t="s">
        <v>60</v>
      </c>
      <c r="H49" s="1" t="s">
        <v>224</v>
      </c>
      <c r="I49" s="1"/>
      <c r="J49" s="1"/>
      <c r="P49" s="1" t="s">
        <v>94</v>
      </c>
      <c r="Q49">
        <v>4</v>
      </c>
      <c r="R49">
        <v>0</v>
      </c>
      <c r="S49">
        <v>37</v>
      </c>
      <c r="T49">
        <v>3</v>
      </c>
      <c r="U49">
        <v>9.25</v>
      </c>
    </row>
    <row r="50" spans="1:21" x14ac:dyDescent="0.3">
      <c r="A50" s="1" t="s">
        <v>75</v>
      </c>
      <c r="B50" s="1" t="s">
        <v>70</v>
      </c>
      <c r="C50" s="1" t="s">
        <v>225</v>
      </c>
      <c r="D50" s="1" t="s">
        <v>213</v>
      </c>
      <c r="E50" s="1" t="s">
        <v>86</v>
      </c>
      <c r="F50" s="1" t="s">
        <v>110</v>
      </c>
      <c r="G50" s="1" t="s">
        <v>99</v>
      </c>
      <c r="H50" s="1" t="s">
        <v>226</v>
      </c>
      <c r="I50" s="1"/>
      <c r="J50" s="1"/>
    </row>
    <row r="51" spans="1:21" x14ac:dyDescent="0.3">
      <c r="A51" s="1" t="s">
        <v>80</v>
      </c>
      <c r="B51" s="1" t="s">
        <v>70</v>
      </c>
      <c r="C51" s="1" t="s">
        <v>95</v>
      </c>
      <c r="D51" s="1" t="s">
        <v>82</v>
      </c>
      <c r="E51" s="1" t="s">
        <v>122</v>
      </c>
      <c r="F51" s="1" t="s">
        <v>60</v>
      </c>
      <c r="G51" s="1" t="s">
        <v>60</v>
      </c>
      <c r="H51" s="1" t="s">
        <v>79</v>
      </c>
      <c r="I51" s="1"/>
      <c r="J51" s="1"/>
    </row>
    <row r="52" spans="1:21" x14ac:dyDescent="0.3">
      <c r="A52" s="1" t="s">
        <v>97</v>
      </c>
      <c r="B52" s="1" t="s">
        <v>227</v>
      </c>
      <c r="C52" s="1" t="s">
        <v>228</v>
      </c>
      <c r="D52" s="1"/>
      <c r="E52" s="1"/>
      <c r="F52" s="1"/>
      <c r="G52" s="1"/>
      <c r="H52" s="1"/>
      <c r="I52" s="1"/>
      <c r="J52" s="1"/>
    </row>
    <row r="53" spans="1:21" x14ac:dyDescent="0.3">
      <c r="A53" s="1" t="s">
        <v>100</v>
      </c>
      <c r="B53" s="1" t="s">
        <v>229</v>
      </c>
      <c r="C53" s="1" t="s">
        <v>230</v>
      </c>
      <c r="D53" s="1" t="s">
        <v>103</v>
      </c>
      <c r="E53" s="1" t="s">
        <v>103</v>
      </c>
      <c r="F53" s="1" t="s">
        <v>103</v>
      </c>
      <c r="G53" s="1" t="s">
        <v>103</v>
      </c>
      <c r="H53" s="1" t="s">
        <v>103</v>
      </c>
      <c r="I53" s="1" t="s">
        <v>103</v>
      </c>
      <c r="J53" s="1" t="s">
        <v>103</v>
      </c>
    </row>
    <row r="54" spans="1:21" x14ac:dyDescent="0.3">
      <c r="A54" s="13" t="s">
        <v>208</v>
      </c>
      <c r="B54" s="19" t="s">
        <v>231</v>
      </c>
    </row>
    <row r="55" spans="1:21" x14ac:dyDescent="0.3">
      <c r="B55" s="20"/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28B-1446-4359-B0CD-5632E417F8CD}">
  <dimension ref="A1:P22"/>
  <sheetViews>
    <sheetView topLeftCell="B1" zoomScale="114" zoomScaleNormal="190" workbookViewId="0">
      <selection activeCell="K23" sqref="K23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10.6640625" bestFit="1" customWidth="1"/>
    <col min="5" max="5" width="17.77734375" bestFit="1" customWidth="1"/>
    <col min="7" max="7" width="0.109375" customWidth="1"/>
    <col min="8" max="8" width="7.5546875" hidden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23</v>
      </c>
      <c r="E1" t="s">
        <v>46</v>
      </c>
      <c r="F1" t="s">
        <v>25</v>
      </c>
      <c r="G1" t="s">
        <v>38</v>
      </c>
      <c r="H1" t="s">
        <v>39</v>
      </c>
      <c r="I1" t="s">
        <v>43</v>
      </c>
      <c r="J1" t="s">
        <v>240</v>
      </c>
      <c r="K1" t="s">
        <v>236</v>
      </c>
      <c r="L1" t="s">
        <v>238</v>
      </c>
    </row>
    <row r="2" spans="1:16" x14ac:dyDescent="0.3">
      <c r="A2">
        <v>1</v>
      </c>
      <c r="B2" s="1" t="s">
        <v>3</v>
      </c>
      <c r="C2" s="1" t="s">
        <v>4</v>
      </c>
      <c r="D2" t="str">
        <f>IF(C2=$P$3,"Home","Away")</f>
        <v>Home</v>
      </c>
      <c r="E2" s="2">
        <v>2</v>
      </c>
      <c r="F2" s="1" t="s">
        <v>28</v>
      </c>
      <c r="G2" s="1" t="s">
        <v>42</v>
      </c>
      <c r="H2" s="1" t="str">
        <f>IF(AND(E2="Won",G2="w"),"Chase","Defend")</f>
        <v>Defend</v>
      </c>
      <c r="I2" s="1" t="s">
        <v>44</v>
      </c>
      <c r="J2" s="1">
        <v>65</v>
      </c>
      <c r="K2" s="1">
        <v>80</v>
      </c>
      <c r="L2" s="1">
        <v>37</v>
      </c>
    </row>
    <row r="3" spans="1:16" x14ac:dyDescent="0.3">
      <c r="A3">
        <v>7</v>
      </c>
      <c r="B3" s="1" t="s">
        <v>11</v>
      </c>
      <c r="C3" s="1" t="s">
        <v>12</v>
      </c>
      <c r="D3" t="str">
        <f>IF(C3=$P$3,"Home","Away")</f>
        <v>Away</v>
      </c>
      <c r="E3" s="2">
        <v>2</v>
      </c>
      <c r="F3" s="1" t="s">
        <v>33</v>
      </c>
      <c r="G3" s="1" t="s">
        <v>42</v>
      </c>
      <c r="H3" s="1" t="str">
        <f>IF(AND(E3="Won",G3="w"),"Chase","Defend")</f>
        <v>Defend</v>
      </c>
      <c r="I3" s="1" t="s">
        <v>44</v>
      </c>
      <c r="J3" s="1">
        <v>54</v>
      </c>
      <c r="K3" s="1">
        <v>83</v>
      </c>
      <c r="L3" s="1">
        <v>26</v>
      </c>
      <c r="P3" s="29" t="s">
        <v>4</v>
      </c>
    </row>
    <row r="4" spans="1:16" s="33" customFormat="1" x14ac:dyDescent="0.3">
      <c r="A4" s="35">
        <v>13</v>
      </c>
      <c r="B4" s="36" t="s">
        <v>5</v>
      </c>
      <c r="C4" s="36" t="s">
        <v>4</v>
      </c>
      <c r="D4" s="35" t="str">
        <f>IF(C4=$P$3,"Home","Away")</f>
        <v>Home</v>
      </c>
      <c r="E4" s="37">
        <v>0</v>
      </c>
      <c r="F4" s="36" t="s">
        <v>29</v>
      </c>
      <c r="G4" s="36" t="s">
        <v>42</v>
      </c>
      <c r="H4" s="36" t="str">
        <f>IF(AND(E4="Won",G4="w"),"Chase","Defend")</f>
        <v>Defend</v>
      </c>
      <c r="I4" s="36" t="s">
        <v>45</v>
      </c>
      <c r="J4" s="36">
        <v>54</v>
      </c>
      <c r="K4" s="36">
        <v>90</v>
      </c>
      <c r="L4" s="36">
        <v>60</v>
      </c>
      <c r="P4" s="33" t="s">
        <v>47</v>
      </c>
    </row>
    <row r="5" spans="1:16" x14ac:dyDescent="0.3">
      <c r="A5">
        <v>18</v>
      </c>
      <c r="B5" s="1" t="s">
        <v>13</v>
      </c>
      <c r="C5" s="1" t="s">
        <v>14</v>
      </c>
      <c r="D5" t="str">
        <f>IF(C5=$P$3,"Home","Away")</f>
        <v>Away</v>
      </c>
      <c r="E5" s="2">
        <v>2</v>
      </c>
      <c r="F5" s="1" t="s">
        <v>33</v>
      </c>
      <c r="G5" s="1" t="s">
        <v>42</v>
      </c>
      <c r="H5" s="1" t="str">
        <f>IF(AND(E5="Won",G5="w"),"Chase","Defend")</f>
        <v>Defend</v>
      </c>
      <c r="I5" s="1" t="s">
        <v>44</v>
      </c>
      <c r="J5" s="1">
        <v>56</v>
      </c>
      <c r="K5" s="1">
        <v>64</v>
      </c>
      <c r="L5" s="1">
        <v>34</v>
      </c>
      <c r="P5" t="s">
        <v>42</v>
      </c>
    </row>
    <row r="6" spans="1:16" s="33" customFormat="1" x14ac:dyDescent="0.3">
      <c r="A6" s="35">
        <v>23</v>
      </c>
      <c r="B6" s="36" t="s">
        <v>6</v>
      </c>
      <c r="C6" s="36" t="s">
        <v>4</v>
      </c>
      <c r="D6" s="35" t="str">
        <f>IF(C6=$P$3,"Home","Away")</f>
        <v>Home</v>
      </c>
      <c r="E6" s="37">
        <v>0</v>
      </c>
      <c r="F6" s="36" t="s">
        <v>29</v>
      </c>
      <c r="G6" s="36" t="s">
        <v>42</v>
      </c>
      <c r="H6" s="36" t="str">
        <f>IF(AND(E6="Won",G6="w"),"Chase","Defend")</f>
        <v>Defend</v>
      </c>
      <c r="I6" s="36" t="s">
        <v>45</v>
      </c>
      <c r="J6" s="36">
        <v>42</v>
      </c>
      <c r="K6" s="36">
        <v>83</v>
      </c>
      <c r="L6" s="36">
        <v>52</v>
      </c>
    </row>
    <row r="7" spans="1:16" x14ac:dyDescent="0.3">
      <c r="A7">
        <v>30</v>
      </c>
      <c r="B7" s="1" t="s">
        <v>15</v>
      </c>
      <c r="C7" s="1" t="s">
        <v>16</v>
      </c>
      <c r="D7" t="str">
        <f>IF(C7=$P$3,"Home","Away")</f>
        <v>Away</v>
      </c>
      <c r="E7" s="2">
        <v>2</v>
      </c>
      <c r="F7" s="1" t="s">
        <v>34</v>
      </c>
      <c r="G7" s="1" t="s">
        <v>41</v>
      </c>
      <c r="H7" s="1" t="str">
        <f>IF(AND(E7="Won",G7="w"),"Chase","Defend")</f>
        <v>Defend</v>
      </c>
      <c r="I7" s="1" t="s">
        <v>45</v>
      </c>
      <c r="J7" s="1">
        <v>40</v>
      </c>
      <c r="K7" s="1">
        <v>57</v>
      </c>
      <c r="L7" s="1">
        <v>38</v>
      </c>
      <c r="N7" t="s">
        <v>48</v>
      </c>
    </row>
    <row r="8" spans="1:16" x14ac:dyDescent="0.3">
      <c r="A8">
        <v>35</v>
      </c>
      <c r="B8" s="1" t="s">
        <v>7</v>
      </c>
      <c r="C8" s="1" t="s">
        <v>4</v>
      </c>
      <c r="D8" t="str">
        <f>IF(C8=$P$3,"Home","Away")</f>
        <v>Home</v>
      </c>
      <c r="E8" s="2">
        <v>2</v>
      </c>
      <c r="F8" s="1" t="s">
        <v>30</v>
      </c>
      <c r="G8" s="1" t="s">
        <v>41</v>
      </c>
      <c r="H8" s="1" t="str">
        <f>IF(AND(E8="Won",G8="w"),"Chase","Defend")</f>
        <v>Defend</v>
      </c>
      <c r="I8" s="1" t="s">
        <v>45</v>
      </c>
      <c r="J8" s="1">
        <v>50</v>
      </c>
      <c r="K8" s="1">
        <v>87</v>
      </c>
      <c r="L8" s="1">
        <v>70</v>
      </c>
    </row>
    <row r="9" spans="1:16" x14ac:dyDescent="0.3">
      <c r="A9">
        <v>39</v>
      </c>
      <c r="B9" s="1" t="s">
        <v>17</v>
      </c>
      <c r="C9" s="1" t="s">
        <v>18</v>
      </c>
      <c r="D9" t="str">
        <f>IF(C9=$P$3,"Home","Away")</f>
        <v>Away</v>
      </c>
      <c r="E9" s="2">
        <v>2</v>
      </c>
      <c r="F9" s="1" t="s">
        <v>35</v>
      </c>
      <c r="G9" s="1" t="s">
        <v>42</v>
      </c>
      <c r="H9" s="1" t="str">
        <f>IF(AND(E9="Won",G9="w"),"Chase","Defend")</f>
        <v>Defend</v>
      </c>
      <c r="I9" s="1" t="s">
        <v>44</v>
      </c>
      <c r="J9" s="1">
        <v>52</v>
      </c>
      <c r="K9" s="1">
        <v>90</v>
      </c>
      <c r="L9" s="1">
        <v>38</v>
      </c>
    </row>
    <row r="10" spans="1:16" x14ac:dyDescent="0.3">
      <c r="A10" s="4">
        <v>44</v>
      </c>
      <c r="B10" s="3" t="s">
        <v>8</v>
      </c>
      <c r="C10" s="3" t="s">
        <v>4</v>
      </c>
      <c r="D10" s="4" t="str">
        <f>IF(C10=$P$3,"Home","Away")</f>
        <v>Home</v>
      </c>
      <c r="E10" s="5">
        <v>0</v>
      </c>
      <c r="F10" s="3" t="s">
        <v>34</v>
      </c>
      <c r="G10" s="3" t="s">
        <v>41</v>
      </c>
      <c r="H10" s="3" t="str">
        <f>IF(AND(E10="Won",G10="w"),"Chase","Defend")</f>
        <v>Defend</v>
      </c>
      <c r="I10" s="3" t="s">
        <v>44</v>
      </c>
      <c r="J10" s="3">
        <v>31</v>
      </c>
      <c r="K10" s="3">
        <v>58</v>
      </c>
      <c r="L10" s="3">
        <v>36</v>
      </c>
    </row>
    <row r="11" spans="1:16" x14ac:dyDescent="0.3">
      <c r="A11">
        <v>48</v>
      </c>
      <c r="B11" s="1" t="s">
        <v>19</v>
      </c>
      <c r="C11" s="1" t="s">
        <v>20</v>
      </c>
      <c r="D11" t="str">
        <f>IF(C11=$P$3,"Home","Away")</f>
        <v>Away</v>
      </c>
      <c r="E11" s="2">
        <v>2</v>
      </c>
      <c r="F11" s="1" t="s">
        <v>36</v>
      </c>
      <c r="G11" s="1" t="s">
        <v>42</v>
      </c>
      <c r="H11" s="1" t="str">
        <f>IF(AND(E11="Won",G11="w"),"Chase","Defend")</f>
        <v>Defend</v>
      </c>
      <c r="I11" s="1" t="s">
        <v>44</v>
      </c>
      <c r="J11" s="1">
        <v>49</v>
      </c>
      <c r="K11" s="1">
        <v>70</v>
      </c>
      <c r="L11" s="1"/>
    </row>
    <row r="12" spans="1:16" x14ac:dyDescent="0.3">
      <c r="A12">
        <v>51</v>
      </c>
      <c r="B12" s="1" t="s">
        <v>9</v>
      </c>
      <c r="C12" s="1" t="s">
        <v>4</v>
      </c>
      <c r="D12" t="str">
        <f>IF(C12=$P$3,"Home","Away")</f>
        <v>Home</v>
      </c>
      <c r="E12" s="2">
        <v>2</v>
      </c>
      <c r="F12" s="1" t="s">
        <v>31</v>
      </c>
      <c r="G12" s="1" t="s">
        <v>41</v>
      </c>
      <c r="H12" s="1" t="str">
        <f>IF(AND(E12="Won",G12="w"),"Chase","Defend")</f>
        <v>Defend</v>
      </c>
      <c r="I12" s="1" t="s">
        <v>45</v>
      </c>
      <c r="J12" s="1">
        <v>78</v>
      </c>
      <c r="K12" s="1">
        <v>106</v>
      </c>
      <c r="L12" s="1">
        <v>43</v>
      </c>
    </row>
    <row r="13" spans="1:16" x14ac:dyDescent="0.3">
      <c r="A13" s="4">
        <v>57</v>
      </c>
      <c r="B13" s="3" t="s">
        <v>21</v>
      </c>
      <c r="C13" s="3" t="s">
        <v>22</v>
      </c>
      <c r="D13" s="4" t="str">
        <f>IF(C13=$P$3,"Home","Away")</f>
        <v>Away</v>
      </c>
      <c r="E13" s="5">
        <v>0</v>
      </c>
      <c r="F13" s="3" t="s">
        <v>37</v>
      </c>
      <c r="G13" s="3" t="s">
        <v>41</v>
      </c>
      <c r="H13" s="3" t="str">
        <f>IF(AND(E13="Won",G13="w"),"Chase","Defend")</f>
        <v>Defend</v>
      </c>
      <c r="I13" s="3" t="s">
        <v>44</v>
      </c>
      <c r="J13" s="3">
        <v>48</v>
      </c>
      <c r="K13" s="3">
        <v>88</v>
      </c>
      <c r="L13" s="3">
        <v>55</v>
      </c>
    </row>
    <row r="14" spans="1:16" x14ac:dyDescent="0.3">
      <c r="A14">
        <v>62</v>
      </c>
      <c r="B14" s="1" t="s">
        <v>10</v>
      </c>
      <c r="C14" s="1" t="s">
        <v>4</v>
      </c>
      <c r="D14" t="str">
        <f>IF(C14=$P$3,"Home","Away")</f>
        <v>Home</v>
      </c>
      <c r="E14" s="2">
        <v>2</v>
      </c>
      <c r="F14" s="1" t="s">
        <v>32</v>
      </c>
      <c r="G14" s="1" t="s">
        <v>41</v>
      </c>
      <c r="H14" s="1" t="str">
        <f>IF(AND(E14="Won",G14="w"),"Chase","Defend")</f>
        <v>Defend</v>
      </c>
      <c r="I14" s="1" t="s">
        <v>45</v>
      </c>
      <c r="J14" s="1">
        <v>65</v>
      </c>
      <c r="K14" s="1">
        <v>98</v>
      </c>
      <c r="L14" s="1">
        <v>25</v>
      </c>
    </row>
    <row r="15" spans="1:16" x14ac:dyDescent="0.3">
      <c r="A15">
        <v>70</v>
      </c>
      <c r="B15" s="1" t="s">
        <v>26</v>
      </c>
      <c r="C15" s="1" t="s">
        <v>27</v>
      </c>
      <c r="D15" s="1" t="str">
        <f>IF(C15=$P$3,"Home","Away")</f>
        <v>Away</v>
      </c>
      <c r="E15" s="2">
        <v>2</v>
      </c>
      <c r="F15" s="1" t="s">
        <v>33</v>
      </c>
      <c r="G15" s="1" t="s">
        <v>42</v>
      </c>
      <c r="H15" s="1" t="str">
        <f>IF(AND(E15="Won",G15="w"),"Chase","Defend")</f>
        <v>Defend</v>
      </c>
      <c r="I15" s="1" t="s">
        <v>44</v>
      </c>
      <c r="J15" s="1">
        <v>51</v>
      </c>
      <c r="K15" s="1">
        <v>104</v>
      </c>
      <c r="L15" s="1">
        <v>43</v>
      </c>
    </row>
    <row r="16" spans="1:16" x14ac:dyDescent="0.3">
      <c r="B16" s="1"/>
      <c r="C16" s="1"/>
      <c r="D16" s="1"/>
      <c r="E16" s="2">
        <f>SUBTOTAL(109,Table_Table_1[Result])</f>
        <v>20</v>
      </c>
      <c r="F16" s="2"/>
      <c r="G16" s="1"/>
      <c r="H16" s="1"/>
      <c r="I16" s="1"/>
    </row>
    <row r="21" spans="10:11" x14ac:dyDescent="0.3">
      <c r="J21" t="s">
        <v>273</v>
      </c>
      <c r="K21">
        <v>2</v>
      </c>
    </row>
    <row r="22" spans="10:11" x14ac:dyDescent="0.3">
      <c r="J22" t="s">
        <v>47</v>
      </c>
      <c r="K22">
        <v>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943F-4E1A-47A9-8CAA-DFCE66C27914}">
  <dimension ref="A1:O26"/>
  <sheetViews>
    <sheetView topLeftCell="C1" zoomScale="107" zoomScaleNormal="190" workbookViewId="0">
      <selection activeCell="Q20" sqref="Q20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10.6640625" bestFit="1" customWidth="1"/>
    <col min="5" max="5" width="17.77734375" bestFit="1" customWidth="1"/>
    <col min="7" max="7" width="0.109375" customWidth="1"/>
    <col min="8" max="8" width="7.5546875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23</v>
      </c>
      <c r="E1" t="s">
        <v>46</v>
      </c>
      <c r="F1" t="s">
        <v>25</v>
      </c>
      <c r="G1" t="s">
        <v>38</v>
      </c>
      <c r="H1" t="s">
        <v>39</v>
      </c>
      <c r="I1" t="s">
        <v>43</v>
      </c>
      <c r="J1" t="s">
        <v>235</v>
      </c>
      <c r="K1" t="s">
        <v>55</v>
      </c>
    </row>
    <row r="2" spans="1:15" hidden="1" x14ac:dyDescent="0.3">
      <c r="A2">
        <v>1</v>
      </c>
      <c r="B2" s="1" t="s">
        <v>3</v>
      </c>
      <c r="C2" s="1" t="s">
        <v>4</v>
      </c>
      <c r="D2" t="str">
        <f>IF(C2=$O$3,"Home","Away")</f>
        <v>Home</v>
      </c>
      <c r="E2" s="2">
        <v>2</v>
      </c>
      <c r="F2" s="1" t="s">
        <v>28</v>
      </c>
      <c r="G2" s="1" t="s">
        <v>42</v>
      </c>
      <c r="H2" s="1" t="str">
        <f>IF(AND(E2="Won",G2="w"),"Chase","Defend")</f>
        <v>Defend</v>
      </c>
      <c r="I2" s="1" t="s">
        <v>44</v>
      </c>
      <c r="J2">
        <v>63</v>
      </c>
      <c r="K2" s="1">
        <v>175</v>
      </c>
      <c r="N2" s="1"/>
    </row>
    <row r="3" spans="1:15" x14ac:dyDescent="0.3">
      <c r="A3">
        <v>7</v>
      </c>
      <c r="B3" s="1" t="s">
        <v>11</v>
      </c>
      <c r="C3" s="1" t="s">
        <v>12</v>
      </c>
      <c r="D3" t="str">
        <f>IF(C3=$O$3,"Home","Away")</f>
        <v>Away</v>
      </c>
      <c r="E3" s="2">
        <v>2</v>
      </c>
      <c r="F3" s="1" t="s">
        <v>33</v>
      </c>
      <c r="G3" s="1" t="s">
        <v>42</v>
      </c>
      <c r="H3" s="1" t="str">
        <f>IF(AND(E3="Won",G3="w"),"Chase","Defend")</f>
        <v>Defend</v>
      </c>
      <c r="I3" s="1" t="s">
        <v>44</v>
      </c>
      <c r="J3">
        <v>14</v>
      </c>
      <c r="K3" s="1">
        <v>107.69</v>
      </c>
      <c r="N3" s="1"/>
      <c r="O3" s="29" t="s">
        <v>4</v>
      </c>
    </row>
    <row r="4" spans="1:15" s="33" customFormat="1" hidden="1" x14ac:dyDescent="0.3">
      <c r="A4" s="35">
        <v>13</v>
      </c>
      <c r="B4" s="36" t="s">
        <v>5</v>
      </c>
      <c r="C4" s="36" t="s">
        <v>4</v>
      </c>
      <c r="D4" s="35" t="str">
        <f>IF(C4=$O$3,"Home","Away")</f>
        <v>Home</v>
      </c>
      <c r="E4" s="37">
        <v>0</v>
      </c>
      <c r="F4" s="36" t="s">
        <v>29</v>
      </c>
      <c r="G4" s="36" t="s">
        <v>42</v>
      </c>
      <c r="H4" s="36" t="str">
        <f>IF(AND(E4="Won",G4="w"),"Chase","Defend")</f>
        <v>Defend</v>
      </c>
      <c r="I4" s="36" t="s">
        <v>45</v>
      </c>
      <c r="J4" s="35" t="s">
        <v>215</v>
      </c>
      <c r="K4" s="36">
        <v>125.8</v>
      </c>
      <c r="N4" s="34"/>
      <c r="O4" s="33" t="s">
        <v>47</v>
      </c>
    </row>
    <row r="5" spans="1:15" hidden="1" x14ac:dyDescent="0.3">
      <c r="A5" s="38">
        <v>18</v>
      </c>
      <c r="B5" s="39" t="s">
        <v>13</v>
      </c>
      <c r="C5" s="39" t="s">
        <v>14</v>
      </c>
      <c r="D5" s="38" t="str">
        <f>IF(C5=$O$3,"Home","Away")</f>
        <v>Away</v>
      </c>
      <c r="E5" s="40">
        <v>2</v>
      </c>
      <c r="F5" s="39" t="s">
        <v>33</v>
      </c>
      <c r="G5" s="39" t="s">
        <v>42</v>
      </c>
      <c r="H5" s="39" t="str">
        <f>IF(AND(E5="Won",G5="w"),"Chase","Defend")</f>
        <v>Defend</v>
      </c>
      <c r="I5" s="39" t="s">
        <v>44</v>
      </c>
      <c r="J5" s="38">
        <v>67</v>
      </c>
      <c r="K5" s="39">
        <v>136.72999999999999</v>
      </c>
      <c r="L5" s="38"/>
      <c r="M5" s="38"/>
      <c r="N5" s="39"/>
      <c r="O5" t="s">
        <v>42</v>
      </c>
    </row>
    <row r="6" spans="1:15" s="33" customFormat="1" hidden="1" x14ac:dyDescent="0.3">
      <c r="A6" s="35">
        <v>23</v>
      </c>
      <c r="B6" s="36" t="s">
        <v>6</v>
      </c>
      <c r="C6" s="36" t="s">
        <v>4</v>
      </c>
      <c r="D6" s="35" t="str">
        <f>IF(C6=$O$3,"Home","Away")</f>
        <v>Home</v>
      </c>
      <c r="E6" s="37">
        <v>0</v>
      </c>
      <c r="F6" s="36" t="s">
        <v>29</v>
      </c>
      <c r="G6" s="36" t="s">
        <v>42</v>
      </c>
      <c r="H6" s="36" t="str">
        <f>IF(AND(E6="Won",G6="w"),"Chase","Defend")</f>
        <v>Defend</v>
      </c>
      <c r="I6" s="36" t="s">
        <v>45</v>
      </c>
      <c r="J6" s="35" t="s">
        <v>181</v>
      </c>
      <c r="K6" s="36">
        <v>132.35</v>
      </c>
      <c r="N6" s="34"/>
    </row>
    <row r="7" spans="1:15" hidden="1" x14ac:dyDescent="0.3">
      <c r="A7">
        <v>30</v>
      </c>
      <c r="B7" s="1" t="s">
        <v>15</v>
      </c>
      <c r="C7" s="1" t="s">
        <v>16</v>
      </c>
      <c r="D7" t="str">
        <f>IF(C7=$O$3,"Home","Away")</f>
        <v>Away</v>
      </c>
      <c r="E7" s="2">
        <v>2</v>
      </c>
      <c r="F7" s="1" t="s">
        <v>34</v>
      </c>
      <c r="G7" s="1" t="s">
        <v>41</v>
      </c>
      <c r="H7" s="1" t="str">
        <f>IF(AND(E7="Won",G7="w"),"Chase","Defend")</f>
        <v>Defend</v>
      </c>
      <c r="I7" s="1" t="s">
        <v>45</v>
      </c>
      <c r="J7" t="s">
        <v>60</v>
      </c>
      <c r="K7" s="1">
        <v>0</v>
      </c>
      <c r="M7" t="s">
        <v>48</v>
      </c>
      <c r="N7" s="1"/>
    </row>
    <row r="8" spans="1:15" hidden="1" x14ac:dyDescent="0.3">
      <c r="A8">
        <v>35</v>
      </c>
      <c r="B8" s="1" t="s">
        <v>7</v>
      </c>
      <c r="C8" s="1" t="s">
        <v>4</v>
      </c>
      <c r="D8" t="str">
        <f>IF(C8=$O$3,"Home","Away")</f>
        <v>Home</v>
      </c>
      <c r="E8" s="2">
        <v>2</v>
      </c>
      <c r="F8" s="1" t="s">
        <v>30</v>
      </c>
      <c r="G8" s="1" t="s">
        <v>41</v>
      </c>
      <c r="H8" s="1" t="str">
        <f>IF(AND(E8="Won",G8="w"),"Chase","Defend")</f>
        <v>Defend</v>
      </c>
      <c r="I8" s="1" t="s">
        <v>45</v>
      </c>
      <c r="J8" t="s">
        <v>232</v>
      </c>
      <c r="K8" s="1">
        <v>164.7</v>
      </c>
      <c r="N8" s="1"/>
    </row>
    <row r="9" spans="1:15" hidden="1" x14ac:dyDescent="0.3">
      <c r="A9">
        <v>39</v>
      </c>
      <c r="B9" s="1" t="s">
        <v>17</v>
      </c>
      <c r="C9" s="1" t="s">
        <v>18</v>
      </c>
      <c r="D9" t="str">
        <f>IF(C9=$O$3,"Home","Away")</f>
        <v>Away</v>
      </c>
      <c r="E9" s="2">
        <v>2</v>
      </c>
      <c r="F9" s="1" t="s">
        <v>35</v>
      </c>
      <c r="G9" s="1" t="s">
        <v>42</v>
      </c>
      <c r="H9" s="1" t="str">
        <f>IF(AND(E9="Won",G9="w"),"Chase","Defend")</f>
        <v>Defend</v>
      </c>
      <c r="I9" s="1" t="s">
        <v>44</v>
      </c>
      <c r="J9">
        <v>49</v>
      </c>
      <c r="K9" s="1">
        <v>140</v>
      </c>
      <c r="N9" s="1"/>
    </row>
    <row r="10" spans="1:15" x14ac:dyDescent="0.3">
      <c r="A10" s="4">
        <v>44</v>
      </c>
      <c r="B10" s="3" t="s">
        <v>8</v>
      </c>
      <c r="C10" s="3" t="s">
        <v>4</v>
      </c>
      <c r="D10" s="4" t="str">
        <f>IF(C10=$O$3,"Home","Away")</f>
        <v>Home</v>
      </c>
      <c r="E10" s="5">
        <v>0</v>
      </c>
      <c r="F10" s="3" t="s">
        <v>34</v>
      </c>
      <c r="G10" s="3" t="s">
        <v>41</v>
      </c>
      <c r="H10" s="3" t="str">
        <f>IF(AND(E10="Won",G10="w"),"Chase","Defend")</f>
        <v>Defend</v>
      </c>
      <c r="I10" s="3" t="s">
        <v>44</v>
      </c>
      <c r="J10" s="4">
        <v>6</v>
      </c>
      <c r="K10" s="3">
        <v>85.71</v>
      </c>
      <c r="M10" s="33"/>
      <c r="N10" s="34"/>
    </row>
    <row r="11" spans="1:15" hidden="1" x14ac:dyDescent="0.3">
      <c r="A11">
        <v>48</v>
      </c>
      <c r="B11" s="1" t="s">
        <v>19</v>
      </c>
      <c r="C11" s="1" t="s">
        <v>20</v>
      </c>
      <c r="D11" t="str">
        <f>IF(C11=$O$3,"Home","Away")</f>
        <v>Away</v>
      </c>
      <c r="E11" s="2">
        <v>2</v>
      </c>
      <c r="F11" s="1" t="s">
        <v>36</v>
      </c>
      <c r="G11" s="1" t="s">
        <v>42</v>
      </c>
      <c r="H11" s="1" t="str">
        <f>IF(AND(E11="Won",G11="w"),"Chase","Defend")</f>
        <v>Defend</v>
      </c>
      <c r="I11" s="1" t="s">
        <v>44</v>
      </c>
      <c r="J11">
        <v>36</v>
      </c>
      <c r="K11" s="1">
        <v>102.85</v>
      </c>
      <c r="M11" s="33"/>
      <c r="N11" s="34"/>
    </row>
    <row r="12" spans="1:15" hidden="1" x14ac:dyDescent="0.3">
      <c r="A12">
        <v>51</v>
      </c>
      <c r="B12" s="1" t="s">
        <v>9</v>
      </c>
      <c r="C12" s="1" t="s">
        <v>4</v>
      </c>
      <c r="D12" t="str">
        <f>IF(C12=$O$3,"Home","Away")</f>
        <v>Home</v>
      </c>
      <c r="E12" s="2">
        <v>2</v>
      </c>
      <c r="F12" s="1" t="s">
        <v>31</v>
      </c>
      <c r="G12" s="1" t="s">
        <v>41</v>
      </c>
      <c r="H12" s="1" t="str">
        <f>IF(AND(E12="Won",G12="w"),"Chase","Defend")</f>
        <v>Defend</v>
      </c>
      <c r="I12" s="1" t="s">
        <v>45</v>
      </c>
      <c r="J12" t="s">
        <v>233</v>
      </c>
      <c r="K12" s="1">
        <v>184.31</v>
      </c>
      <c r="M12" s="33"/>
      <c r="N12" s="34"/>
    </row>
    <row r="13" spans="1:15" x14ac:dyDescent="0.3">
      <c r="A13" s="4">
        <v>57</v>
      </c>
      <c r="B13" s="3" t="s">
        <v>21</v>
      </c>
      <c r="C13" s="3" t="s">
        <v>22</v>
      </c>
      <c r="D13" s="4" t="str">
        <f>IF(C13=$O$3,"Home","Away")</f>
        <v>Away</v>
      </c>
      <c r="E13" s="5">
        <v>0</v>
      </c>
      <c r="F13" s="3" t="s">
        <v>37</v>
      </c>
      <c r="G13" s="3" t="s">
        <v>41</v>
      </c>
      <c r="H13" s="3" t="str">
        <f>IF(AND(E13="Won",G13="w"),"Chase","Defend")</f>
        <v>Defend</v>
      </c>
      <c r="I13" s="3" t="s">
        <v>44</v>
      </c>
      <c r="J13" s="4">
        <v>6</v>
      </c>
      <c r="K13" s="3">
        <v>66</v>
      </c>
      <c r="M13" s="33"/>
      <c r="N13" s="34"/>
    </row>
    <row r="14" spans="1:15" hidden="1" x14ac:dyDescent="0.3">
      <c r="A14">
        <v>62</v>
      </c>
      <c r="B14" s="1" t="s">
        <v>10</v>
      </c>
      <c r="C14" s="1" t="s">
        <v>4</v>
      </c>
      <c r="D14" t="str">
        <f>IF(C14=$O$3,"Home","Away")</f>
        <v>Home</v>
      </c>
      <c r="E14" s="2">
        <v>2</v>
      </c>
      <c r="F14" s="1" t="s">
        <v>32</v>
      </c>
      <c r="G14" s="1" t="s">
        <v>41</v>
      </c>
      <c r="H14" s="1" t="str">
        <f>IF(AND(E14="Won",G14="w"),"Chase","Defend")</f>
        <v>Defend</v>
      </c>
      <c r="I14" s="1" t="s">
        <v>45</v>
      </c>
      <c r="J14" t="s">
        <v>234</v>
      </c>
      <c r="K14" s="1">
        <v>174</v>
      </c>
      <c r="N14" s="1"/>
    </row>
    <row r="15" spans="1:15" hidden="1" x14ac:dyDescent="0.3">
      <c r="A15">
        <v>70</v>
      </c>
      <c r="B15" s="1" t="s">
        <v>26</v>
      </c>
      <c r="C15" s="1" t="s">
        <v>27</v>
      </c>
      <c r="D15" s="1" t="str">
        <f>IF(C15=$O$3,"Home","Away")</f>
        <v>Away</v>
      </c>
      <c r="E15" s="2">
        <v>2</v>
      </c>
      <c r="F15" s="1" t="s">
        <v>33</v>
      </c>
      <c r="G15" s="1" t="s">
        <v>42</v>
      </c>
      <c r="H15" s="1" t="str">
        <f>IF(AND(E15="Won",G15="w"),"Chase","Defend")</f>
        <v>Defend</v>
      </c>
      <c r="I15" s="1" t="s">
        <v>44</v>
      </c>
      <c r="J15" s="1">
        <v>106</v>
      </c>
      <c r="K15" s="1"/>
      <c r="N15" s="1"/>
    </row>
    <row r="16" spans="1:15" x14ac:dyDescent="0.3">
      <c r="B16" s="1"/>
      <c r="C16" s="1"/>
      <c r="D16" s="1"/>
      <c r="E16" s="2">
        <f>SUM(Table_Table_122[Result])</f>
        <v>20</v>
      </c>
      <c r="F16" s="2"/>
      <c r="G16" s="1"/>
      <c r="H16" s="1"/>
      <c r="I16" s="1"/>
      <c r="N16" s="1"/>
    </row>
    <row r="25" spans="11:12" x14ac:dyDescent="0.3">
      <c r="K25" t="s">
        <v>47</v>
      </c>
      <c r="L25">
        <v>1</v>
      </c>
    </row>
    <row r="26" spans="11:12" x14ac:dyDescent="0.3">
      <c r="K26" t="s">
        <v>273</v>
      </c>
      <c r="L26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E393-090C-4AC4-BDA5-FC6163AAFEBD}">
  <dimension ref="A1:O23"/>
  <sheetViews>
    <sheetView zoomScale="105" zoomScaleNormal="190" workbookViewId="0">
      <selection activeCell="N9" sqref="N9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10.6640625" bestFit="1" customWidth="1"/>
    <col min="5" max="5" width="17.77734375" bestFit="1" customWidth="1"/>
    <col min="7" max="7" width="0.109375" customWidth="1"/>
    <col min="8" max="8" width="7.5546875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23</v>
      </c>
      <c r="E1" t="s">
        <v>46</v>
      </c>
      <c r="F1" t="s">
        <v>25</v>
      </c>
      <c r="G1" t="s">
        <v>38</v>
      </c>
      <c r="H1" t="s">
        <v>39</v>
      </c>
      <c r="I1" t="s">
        <v>43</v>
      </c>
      <c r="J1" t="s">
        <v>239</v>
      </c>
      <c r="K1" t="s">
        <v>237</v>
      </c>
    </row>
    <row r="2" spans="1:15" x14ac:dyDescent="0.3">
      <c r="A2">
        <v>1</v>
      </c>
      <c r="B2" s="1" t="s">
        <v>3</v>
      </c>
      <c r="C2" s="1" t="s">
        <v>4</v>
      </c>
      <c r="D2" t="str">
        <f>IF(C2=$O$3,"Home","Away")</f>
        <v>Home</v>
      </c>
      <c r="E2" s="2">
        <v>2</v>
      </c>
      <c r="F2" s="1" t="s">
        <v>28</v>
      </c>
      <c r="G2" s="1" t="s">
        <v>42</v>
      </c>
      <c r="H2" s="1" t="str">
        <f>IF(AND(E2="Won",G2="w"),"Chase","Defend")</f>
        <v>Defend</v>
      </c>
      <c r="I2" s="1" t="s">
        <v>44</v>
      </c>
      <c r="J2">
        <v>29</v>
      </c>
      <c r="K2" s="1">
        <f>Table_Table_12223[[#This Row],[Column4]]/4</f>
        <v>7.25</v>
      </c>
    </row>
    <row r="3" spans="1:15" x14ac:dyDescent="0.3">
      <c r="A3">
        <v>7</v>
      </c>
      <c r="B3" s="1" t="s">
        <v>11</v>
      </c>
      <c r="C3" s="1" t="s">
        <v>12</v>
      </c>
      <c r="D3" t="str">
        <f>IF(C3=$O$3,"Home","Away")</f>
        <v>Away</v>
      </c>
      <c r="E3" s="2">
        <v>2</v>
      </c>
      <c r="F3" s="1" t="s">
        <v>33</v>
      </c>
      <c r="G3" s="1" t="s">
        <v>42</v>
      </c>
      <c r="H3" s="1" t="str">
        <f>IF(AND(E3="Won",G3="w"),"Chase","Defend")</f>
        <v>Defend</v>
      </c>
      <c r="I3" s="1" t="s">
        <v>44</v>
      </c>
      <c r="J3">
        <v>41</v>
      </c>
      <c r="K3" s="1">
        <f>Table_Table_12223[[#This Row],[Column4]]/4</f>
        <v>10.25</v>
      </c>
      <c r="O3" s="29" t="s">
        <v>4</v>
      </c>
    </row>
    <row r="4" spans="1:15" s="33" customFormat="1" x14ac:dyDescent="0.3">
      <c r="A4" s="35">
        <v>13</v>
      </c>
      <c r="B4" s="36" t="s">
        <v>5</v>
      </c>
      <c r="C4" s="36" t="s">
        <v>4</v>
      </c>
      <c r="D4" s="35" t="str">
        <f>IF(C4=$O$3,"Home","Away")</f>
        <v>Home</v>
      </c>
      <c r="E4" s="37">
        <v>0</v>
      </c>
      <c r="F4" s="36" t="s">
        <v>29</v>
      </c>
      <c r="G4" s="36" t="s">
        <v>42</v>
      </c>
      <c r="H4" s="36" t="str">
        <f>IF(AND(E4="Won",G4="w"),"Chase","Defend")</f>
        <v>Defend</v>
      </c>
      <c r="I4" s="36" t="s">
        <v>45</v>
      </c>
      <c r="J4" s="35">
        <v>28</v>
      </c>
      <c r="K4" s="36">
        <f>Table_Table_12223[[#This Row],[Column4]]/4</f>
        <v>7</v>
      </c>
      <c r="O4" s="33" t="s">
        <v>47</v>
      </c>
    </row>
    <row r="5" spans="1:15" s="30" customFormat="1" x14ac:dyDescent="0.3">
      <c r="A5" s="30">
        <v>18</v>
      </c>
      <c r="B5" s="31" t="s">
        <v>13</v>
      </c>
      <c r="C5" s="31" t="s">
        <v>14</v>
      </c>
      <c r="D5" s="30" t="str">
        <f>IF(C5=$O$3,"Home","Away")</f>
        <v>Away</v>
      </c>
      <c r="E5" s="32">
        <v>2</v>
      </c>
      <c r="F5" s="31" t="s">
        <v>33</v>
      </c>
      <c r="G5" s="31" t="s">
        <v>42</v>
      </c>
      <c r="H5" s="31" t="str">
        <f>IF(AND(E5="Won",G5="w"),"Chase","Defend")</f>
        <v>Defend</v>
      </c>
      <c r="I5" s="31" t="s">
        <v>44</v>
      </c>
      <c r="J5" s="30">
        <v>44</v>
      </c>
      <c r="K5" s="31">
        <f>Table_Table_12223[[#This Row],[Column4]]/4</f>
        <v>11</v>
      </c>
    </row>
    <row r="6" spans="1:15" s="33" customFormat="1" x14ac:dyDescent="0.3">
      <c r="A6" s="35">
        <v>23</v>
      </c>
      <c r="B6" s="36" t="s">
        <v>6</v>
      </c>
      <c r="C6" s="36" t="s">
        <v>4</v>
      </c>
      <c r="D6" s="35" t="str">
        <f>IF(C6=$O$3,"Home","Away")</f>
        <v>Home</v>
      </c>
      <c r="E6" s="37">
        <v>0</v>
      </c>
      <c r="F6" s="36" t="s">
        <v>29</v>
      </c>
      <c r="G6" s="36" t="s">
        <v>42</v>
      </c>
      <c r="H6" s="36" t="str">
        <f>IF(AND(E6="Won",G6="w"),"Chase","Defend")</f>
        <v>Defend</v>
      </c>
      <c r="I6" s="36" t="s">
        <v>45</v>
      </c>
      <c r="J6" s="35">
        <v>25</v>
      </c>
      <c r="K6" s="36">
        <f>Table_Table_12223[[#This Row],[Column4]]/4</f>
        <v>6.25</v>
      </c>
    </row>
    <row r="7" spans="1:15" hidden="1" x14ac:dyDescent="0.3">
      <c r="A7">
        <v>30</v>
      </c>
      <c r="B7" s="1" t="s">
        <v>15</v>
      </c>
      <c r="C7" s="1" t="s">
        <v>16</v>
      </c>
      <c r="D7" t="str">
        <f>IF(C7=$O$3,"Home","Away")</f>
        <v>Away</v>
      </c>
      <c r="E7" s="2">
        <v>2</v>
      </c>
      <c r="F7" s="1" t="s">
        <v>34</v>
      </c>
      <c r="G7" s="1" t="s">
        <v>41</v>
      </c>
      <c r="H7" s="1" t="str">
        <f>IF(AND(E7="Won",G7="w"),"Chase","Defend")</f>
        <v>Defend</v>
      </c>
      <c r="I7" s="1" t="s">
        <v>45</v>
      </c>
      <c r="J7">
        <v>18</v>
      </c>
      <c r="K7" s="1">
        <f>Table_Table_12223[[#This Row],[Column4]]/4</f>
        <v>4.5</v>
      </c>
      <c r="M7" t="s">
        <v>48</v>
      </c>
    </row>
    <row r="8" spans="1:15" hidden="1" x14ac:dyDescent="0.3">
      <c r="A8">
        <v>35</v>
      </c>
      <c r="B8" s="1" t="s">
        <v>7</v>
      </c>
      <c r="C8" s="1" t="s">
        <v>4</v>
      </c>
      <c r="D8" t="str">
        <f>IF(C8=$O$3,"Home","Away")</f>
        <v>Home</v>
      </c>
      <c r="E8" s="2">
        <v>2</v>
      </c>
      <c r="F8" s="1" t="s">
        <v>30</v>
      </c>
      <c r="G8" s="1" t="s">
        <v>41</v>
      </c>
      <c r="H8" s="1" t="str">
        <f>IF(AND(E8="Won",G8="w"),"Chase","Defend")</f>
        <v>Defend</v>
      </c>
      <c r="I8" s="1" t="s">
        <v>45</v>
      </c>
      <c r="J8">
        <v>18</v>
      </c>
      <c r="K8" s="1">
        <f>Table_Table_12223[[#This Row],[Column4]]/4</f>
        <v>4.5</v>
      </c>
    </row>
    <row r="9" spans="1:15" x14ac:dyDescent="0.3">
      <c r="A9">
        <v>39</v>
      </c>
      <c r="B9" s="1" t="s">
        <v>17</v>
      </c>
      <c r="C9" s="1" t="s">
        <v>18</v>
      </c>
      <c r="D9" t="str">
        <f>IF(C9=$O$3,"Home","Away")</f>
        <v>Away</v>
      </c>
      <c r="E9" s="2">
        <v>2</v>
      </c>
      <c r="F9" s="1" t="s">
        <v>35</v>
      </c>
      <c r="G9" s="1" t="s">
        <v>42</v>
      </c>
      <c r="H9" s="1" t="str">
        <f>IF(AND(E9="Won",G9="w"),"Chase","Defend")</f>
        <v>Defend</v>
      </c>
      <c r="I9" s="1" t="s">
        <v>44</v>
      </c>
      <c r="J9">
        <v>33</v>
      </c>
      <c r="K9" s="1">
        <f>Table_Table_12223[[#This Row],[Column4]]/4</f>
        <v>8.25</v>
      </c>
    </row>
    <row r="10" spans="1:15" hidden="1" x14ac:dyDescent="0.3">
      <c r="A10" s="4">
        <v>44</v>
      </c>
      <c r="B10" s="3" t="s">
        <v>8</v>
      </c>
      <c r="C10" s="3" t="s">
        <v>4</v>
      </c>
      <c r="D10" s="4" t="str">
        <f>IF(C10=$O$3,"Home","Away")</f>
        <v>Home</v>
      </c>
      <c r="E10" s="5">
        <v>0</v>
      </c>
      <c r="F10" s="3" t="s">
        <v>34</v>
      </c>
      <c r="G10" s="3" t="s">
        <v>41</v>
      </c>
      <c r="H10" s="3" t="str">
        <f>IF(AND(E10="Won",G10="w"),"Chase","Defend")</f>
        <v>Defend</v>
      </c>
      <c r="I10" s="3" t="s">
        <v>44</v>
      </c>
      <c r="J10" s="4">
        <v>11</v>
      </c>
      <c r="K10" s="3">
        <f>Table_Table_12223[[#This Row],[Column4]]/4</f>
        <v>2.75</v>
      </c>
    </row>
    <row r="11" spans="1:15" x14ac:dyDescent="0.3">
      <c r="A11">
        <v>48</v>
      </c>
      <c r="B11" s="1" t="s">
        <v>19</v>
      </c>
      <c r="C11" s="1" t="s">
        <v>20</v>
      </c>
      <c r="D11" t="str">
        <f>IF(C11=$O$3,"Home","Away")</f>
        <v>Away</v>
      </c>
      <c r="E11" s="2">
        <v>2</v>
      </c>
      <c r="F11" s="1" t="s">
        <v>36</v>
      </c>
      <c r="G11" s="1" t="s">
        <v>42</v>
      </c>
      <c r="H11" s="1" t="str">
        <f>IF(AND(E11="Won",G11="w"),"Chase","Defend")</f>
        <v>Defend</v>
      </c>
      <c r="I11" s="1" t="s">
        <v>44</v>
      </c>
      <c r="J11">
        <v>27</v>
      </c>
      <c r="K11" s="1">
        <f>Table_Table_12223[[#This Row],[Column4]]/4</f>
        <v>6.75</v>
      </c>
    </row>
    <row r="12" spans="1:15" x14ac:dyDescent="0.3">
      <c r="A12">
        <v>51</v>
      </c>
      <c r="B12" s="1" t="s">
        <v>9</v>
      </c>
      <c r="C12" s="1" t="s">
        <v>4</v>
      </c>
      <c r="D12" t="str">
        <f>IF(C12=$O$3,"Home","Away")</f>
        <v>Home</v>
      </c>
      <c r="E12" s="2">
        <v>2</v>
      </c>
      <c r="F12" s="1" t="s">
        <v>31</v>
      </c>
      <c r="G12" s="1" t="s">
        <v>41</v>
      </c>
      <c r="H12" s="1" t="str">
        <f>IF(AND(E12="Won",G12="w"),"Chase","Defend")</f>
        <v>Defend</v>
      </c>
      <c r="I12" s="1" t="s">
        <v>45</v>
      </c>
      <c r="J12">
        <v>37</v>
      </c>
      <c r="K12" s="1">
        <f>Table_Table_12223[[#This Row],[Column4]]/4</f>
        <v>9.25</v>
      </c>
    </row>
    <row r="13" spans="1:15" x14ac:dyDescent="0.3">
      <c r="A13" s="4">
        <v>57</v>
      </c>
      <c r="B13" s="3" t="s">
        <v>21</v>
      </c>
      <c r="C13" s="3" t="s">
        <v>22</v>
      </c>
      <c r="D13" s="4" t="str">
        <f>IF(C13=$O$3,"Home","Away")</f>
        <v>Away</v>
      </c>
      <c r="E13" s="5">
        <v>0</v>
      </c>
      <c r="F13" s="3" t="s">
        <v>37</v>
      </c>
      <c r="G13" s="3" t="s">
        <v>41</v>
      </c>
      <c r="H13" s="3" t="str">
        <f>IF(AND(E13="Won",G13="w"),"Chase","Defend")</f>
        <v>Defend</v>
      </c>
      <c r="I13" s="3" t="s">
        <v>44</v>
      </c>
      <c r="J13" s="4">
        <v>53</v>
      </c>
      <c r="K13" s="3">
        <f>Table_Table_12223[[#This Row],[Column4]]/4</f>
        <v>13.25</v>
      </c>
    </row>
    <row r="14" spans="1:15" hidden="1" x14ac:dyDescent="0.3">
      <c r="A14">
        <v>62</v>
      </c>
      <c r="B14" s="1" t="s">
        <v>10</v>
      </c>
      <c r="C14" s="1" t="s">
        <v>4</v>
      </c>
      <c r="D14" t="str">
        <f>IF(C14=$O$3,"Home","Away")</f>
        <v>Home</v>
      </c>
      <c r="E14" s="2">
        <v>2</v>
      </c>
      <c r="F14" s="1" t="s">
        <v>32</v>
      </c>
      <c r="G14" s="1" t="s">
        <v>41</v>
      </c>
      <c r="H14" s="1" t="str">
        <f>IF(AND(E14="Won",G14="w"),"Chase","Defend")</f>
        <v>Defend</v>
      </c>
      <c r="I14" s="1" t="s">
        <v>45</v>
      </c>
      <c r="J14">
        <v>21</v>
      </c>
      <c r="K14" s="1">
        <f>Table_Table_12223[[#This Row],[Column4]]/4</f>
        <v>5.25</v>
      </c>
    </row>
    <row r="15" spans="1:15" x14ac:dyDescent="0.3">
      <c r="A15">
        <v>70</v>
      </c>
      <c r="B15" s="1" t="s">
        <v>26</v>
      </c>
      <c r="C15" s="1" t="s">
        <v>27</v>
      </c>
      <c r="D15" s="1" t="str">
        <f>IF(C15=$O$3,"Home","Away")</f>
        <v>Away</v>
      </c>
      <c r="E15" s="2">
        <v>2</v>
      </c>
      <c r="F15" s="1" t="s">
        <v>33</v>
      </c>
      <c r="G15" s="1" t="s">
        <v>42</v>
      </c>
      <c r="H15" s="1" t="str">
        <f>IF(AND(E15="Won",G15="w"),"Chase","Defend")</f>
        <v>Defend</v>
      </c>
      <c r="I15" s="1" t="s">
        <v>44</v>
      </c>
      <c r="J15" s="1">
        <v>39</v>
      </c>
      <c r="K15" s="1">
        <f>Table_Table_12223[[#This Row],[Column4]]/4</f>
        <v>9.75</v>
      </c>
    </row>
    <row r="16" spans="1:15" x14ac:dyDescent="0.3">
      <c r="B16" s="1"/>
      <c r="C16" s="1"/>
      <c r="D16" s="1"/>
      <c r="E16" s="2">
        <f>SUM(Table_Table_12223[Result])</f>
        <v>20</v>
      </c>
      <c r="F16" s="2"/>
      <c r="G16" s="1"/>
      <c r="H16" s="1"/>
      <c r="I16" s="1"/>
    </row>
    <row r="22" spans="11:12" x14ac:dyDescent="0.3">
      <c r="K22" t="s">
        <v>273</v>
      </c>
      <c r="L22">
        <v>2</v>
      </c>
    </row>
    <row r="23" spans="11:12" x14ac:dyDescent="0.3">
      <c r="K23" t="s">
        <v>47</v>
      </c>
      <c r="L2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27F-CA9C-46CA-8B2D-FAF48C77EE86}">
  <dimension ref="A1:I31"/>
  <sheetViews>
    <sheetView workbookViewId="0">
      <selection activeCell="C15" sqref="C15"/>
    </sheetView>
  </sheetViews>
  <sheetFormatPr defaultRowHeight="14.4" x14ac:dyDescent="0.3"/>
  <cols>
    <col min="1" max="1" width="7.88671875" bestFit="1" customWidth="1"/>
    <col min="2" max="2" width="37.44140625" bestFit="1" customWidth="1"/>
    <col min="8" max="8" width="7.88671875" bestFit="1" customWidth="1"/>
    <col min="9" max="9" width="34.44140625" bestFit="1" customWidth="1"/>
  </cols>
  <sheetData>
    <row r="1" spans="1:9" x14ac:dyDescent="0.3">
      <c r="A1" t="s">
        <v>249</v>
      </c>
      <c r="B1" t="s">
        <v>260</v>
      </c>
      <c r="H1" t="s">
        <v>261</v>
      </c>
      <c r="I1" t="s">
        <v>262</v>
      </c>
    </row>
    <row r="2" spans="1:9" x14ac:dyDescent="0.3">
      <c r="A2" s="1" t="s">
        <v>209</v>
      </c>
      <c r="B2">
        <v>7.7</v>
      </c>
      <c r="H2" s="27" t="s">
        <v>142</v>
      </c>
      <c r="I2" s="28">
        <v>15</v>
      </c>
    </row>
    <row r="3" spans="1:9" x14ac:dyDescent="0.3">
      <c r="A3" s="1" t="s">
        <v>254</v>
      </c>
      <c r="B3">
        <v>7.7</v>
      </c>
      <c r="H3" s="1" t="s">
        <v>263</v>
      </c>
      <c r="I3">
        <v>9</v>
      </c>
    </row>
    <row r="4" spans="1:9" x14ac:dyDescent="0.3">
      <c r="A4" s="1" t="s">
        <v>177</v>
      </c>
      <c r="B4">
        <v>8</v>
      </c>
      <c r="H4" s="1" t="s">
        <v>264</v>
      </c>
      <c r="I4">
        <v>9</v>
      </c>
    </row>
    <row r="5" spans="1:9" x14ac:dyDescent="0.3">
      <c r="A5" s="27" t="s">
        <v>40</v>
      </c>
      <c r="B5" s="28">
        <v>8</v>
      </c>
      <c r="H5" s="1" t="s">
        <v>265</v>
      </c>
      <c r="I5">
        <v>8</v>
      </c>
    </row>
    <row r="6" spans="1:9" x14ac:dyDescent="0.3">
      <c r="A6" s="1" t="s">
        <v>178</v>
      </c>
      <c r="B6">
        <v>8.8000000000000007</v>
      </c>
      <c r="H6" s="1" t="s">
        <v>266</v>
      </c>
      <c r="I6">
        <v>7</v>
      </c>
    </row>
    <row r="7" spans="1:9" x14ac:dyDescent="0.3">
      <c r="A7" s="1" t="s">
        <v>251</v>
      </c>
      <c r="B7">
        <v>9</v>
      </c>
      <c r="H7" s="1" t="s">
        <v>267</v>
      </c>
      <c r="I7">
        <v>7</v>
      </c>
    </row>
    <row r="8" spans="1:9" x14ac:dyDescent="0.3">
      <c r="A8" s="1" t="s">
        <v>252</v>
      </c>
      <c r="B8">
        <v>9</v>
      </c>
    </row>
    <row r="9" spans="1:9" x14ac:dyDescent="0.3">
      <c r="A9" s="1" t="s">
        <v>253</v>
      </c>
      <c r="B9">
        <v>9.1999999999999993</v>
      </c>
    </row>
    <row r="10" spans="1:9" x14ac:dyDescent="0.3">
      <c r="A10" s="1" t="s">
        <v>255</v>
      </c>
      <c r="B10">
        <v>9.1999999999999993</v>
      </c>
    </row>
    <row r="11" spans="1:9" x14ac:dyDescent="0.3">
      <c r="A11" s="1" t="s">
        <v>231</v>
      </c>
      <c r="B11">
        <v>9.8000000000000007</v>
      </c>
      <c r="H11" t="s">
        <v>261</v>
      </c>
      <c r="I11" t="s">
        <v>268</v>
      </c>
    </row>
    <row r="12" spans="1:9" x14ac:dyDescent="0.3">
      <c r="H12" s="1" t="s">
        <v>263</v>
      </c>
      <c r="I12">
        <v>6.1</v>
      </c>
    </row>
    <row r="13" spans="1:9" x14ac:dyDescent="0.3">
      <c r="H13" s="1" t="s">
        <v>269</v>
      </c>
      <c r="I13">
        <v>6.2</v>
      </c>
    </row>
    <row r="14" spans="1:9" x14ac:dyDescent="0.3">
      <c r="H14" s="1" t="s">
        <v>270</v>
      </c>
      <c r="I14">
        <v>6.4</v>
      </c>
    </row>
    <row r="15" spans="1:9" x14ac:dyDescent="0.3">
      <c r="H15" s="27" t="s">
        <v>142</v>
      </c>
      <c r="I15" s="28">
        <v>6.8</v>
      </c>
    </row>
    <row r="16" spans="1:9" x14ac:dyDescent="0.3">
      <c r="H16" s="1" t="s">
        <v>271</v>
      </c>
      <c r="I16">
        <v>6.9</v>
      </c>
    </row>
    <row r="21" spans="8:9" x14ac:dyDescent="0.3">
      <c r="H21" t="s">
        <v>249</v>
      </c>
      <c r="I21" t="s">
        <v>272</v>
      </c>
    </row>
    <row r="22" spans="8:9" x14ac:dyDescent="0.3">
      <c r="H22" s="1" t="s">
        <v>254</v>
      </c>
      <c r="I22">
        <v>32</v>
      </c>
    </row>
    <row r="23" spans="8:9" x14ac:dyDescent="0.3">
      <c r="H23" s="27" t="s">
        <v>40</v>
      </c>
      <c r="I23" s="28">
        <v>24</v>
      </c>
    </row>
    <row r="24" spans="8:9" x14ac:dyDescent="0.3">
      <c r="H24" s="1" t="s">
        <v>251</v>
      </c>
      <c r="I24">
        <v>22</v>
      </c>
    </row>
    <row r="25" spans="8:9" x14ac:dyDescent="0.3">
      <c r="H25" s="1" t="s">
        <v>231</v>
      </c>
      <c r="I25">
        <v>20</v>
      </c>
    </row>
    <row r="26" spans="8:9" x14ac:dyDescent="0.3">
      <c r="H26" s="1" t="s">
        <v>177</v>
      </c>
      <c r="I26">
        <v>19</v>
      </c>
    </row>
    <row r="27" spans="8:9" x14ac:dyDescent="0.3">
      <c r="H27" s="1" t="s">
        <v>255</v>
      </c>
      <c r="I27">
        <v>19</v>
      </c>
    </row>
    <row r="28" spans="8:9" x14ac:dyDescent="0.3">
      <c r="H28" s="1" t="s">
        <v>178</v>
      </c>
      <c r="I28">
        <v>17</v>
      </c>
    </row>
    <row r="29" spans="8:9" x14ac:dyDescent="0.3">
      <c r="H29" s="1" t="s">
        <v>209</v>
      </c>
      <c r="I29">
        <v>15</v>
      </c>
    </row>
    <row r="30" spans="8:9" x14ac:dyDescent="0.3">
      <c r="H30" s="1" t="s">
        <v>253</v>
      </c>
      <c r="I30">
        <v>14</v>
      </c>
    </row>
    <row r="31" spans="8:9" x14ac:dyDescent="0.3">
      <c r="H31" s="1" t="s">
        <v>252</v>
      </c>
      <c r="I31">
        <v>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EE72-1304-4BBF-A96A-A6BA2C4A3147}">
  <dimension ref="A1:J11"/>
  <sheetViews>
    <sheetView workbookViewId="0">
      <selection activeCell="B17" sqref="B17"/>
    </sheetView>
  </sheetViews>
  <sheetFormatPr defaultRowHeight="14.4" x14ac:dyDescent="0.3"/>
  <cols>
    <col min="1" max="1" width="7.88671875" bestFit="1" customWidth="1"/>
    <col min="2" max="2" width="25.88671875" bestFit="1" customWidth="1"/>
    <col min="5" max="5" width="10.88671875" customWidth="1"/>
    <col min="6" max="6" width="12.77734375" customWidth="1"/>
    <col min="7" max="7" width="13.5546875" customWidth="1"/>
    <col min="10" max="10" width="26.88671875" customWidth="1"/>
  </cols>
  <sheetData>
    <row r="1" spans="1:10" x14ac:dyDescent="0.3">
      <c r="A1" t="s">
        <v>249</v>
      </c>
      <c r="B1" t="s">
        <v>250</v>
      </c>
      <c r="E1" t="s">
        <v>241</v>
      </c>
      <c r="F1" t="s">
        <v>242</v>
      </c>
      <c r="G1" t="s">
        <v>243</v>
      </c>
      <c r="I1" t="s">
        <v>249</v>
      </c>
      <c r="J1" t="s">
        <v>256</v>
      </c>
    </row>
    <row r="2" spans="1:10" x14ac:dyDescent="0.3">
      <c r="A2" s="21" t="s">
        <v>40</v>
      </c>
      <c r="B2" s="22">
        <v>9.3000000000000007</v>
      </c>
      <c r="E2" s="1" t="s">
        <v>244</v>
      </c>
      <c r="F2">
        <v>113</v>
      </c>
      <c r="G2">
        <v>275.60000000000002</v>
      </c>
      <c r="I2" s="21" t="s">
        <v>40</v>
      </c>
      <c r="J2" s="22">
        <v>59.8</v>
      </c>
    </row>
    <row r="3" spans="1:10" x14ac:dyDescent="0.3">
      <c r="A3" s="1" t="s">
        <v>252</v>
      </c>
      <c r="B3">
        <v>9.3000000000000007</v>
      </c>
      <c r="E3" s="1" t="s">
        <v>245</v>
      </c>
      <c r="F3">
        <v>118</v>
      </c>
      <c r="G3">
        <v>222.6</v>
      </c>
      <c r="I3" s="1" t="s">
        <v>253</v>
      </c>
      <c r="J3">
        <v>58.6</v>
      </c>
    </row>
    <row r="4" spans="1:10" x14ac:dyDescent="0.3">
      <c r="A4" s="1" t="s">
        <v>209</v>
      </c>
      <c r="B4">
        <v>9.5</v>
      </c>
      <c r="E4" s="1" t="s">
        <v>246</v>
      </c>
      <c r="F4">
        <v>81</v>
      </c>
      <c r="G4">
        <v>207.7</v>
      </c>
      <c r="I4" s="1" t="s">
        <v>209</v>
      </c>
      <c r="J4">
        <v>56.8</v>
      </c>
    </row>
    <row r="5" spans="1:10" x14ac:dyDescent="0.3">
      <c r="A5" s="1" t="s">
        <v>255</v>
      </c>
      <c r="B5">
        <v>9.8000000000000007</v>
      </c>
      <c r="E5" s="1" t="s">
        <v>247</v>
      </c>
      <c r="F5">
        <v>76</v>
      </c>
      <c r="G5">
        <v>205.4</v>
      </c>
      <c r="I5" s="1" t="s">
        <v>178</v>
      </c>
      <c r="J5">
        <v>54.3</v>
      </c>
    </row>
    <row r="6" spans="1:10" x14ac:dyDescent="0.3">
      <c r="A6" s="23" t="s">
        <v>251</v>
      </c>
      <c r="B6" s="24">
        <v>10.199999999999999</v>
      </c>
      <c r="E6" s="21" t="s">
        <v>248</v>
      </c>
      <c r="F6" s="22">
        <v>63</v>
      </c>
      <c r="G6" s="22">
        <v>203.2</v>
      </c>
      <c r="I6" s="1" t="s">
        <v>231</v>
      </c>
      <c r="J6">
        <v>52</v>
      </c>
    </row>
    <row r="7" spans="1:10" x14ac:dyDescent="0.3">
      <c r="A7" s="1" t="s">
        <v>177</v>
      </c>
      <c r="B7">
        <v>10.7</v>
      </c>
      <c r="I7" s="23" t="s">
        <v>251</v>
      </c>
      <c r="J7" s="24">
        <v>51.8</v>
      </c>
    </row>
    <row r="8" spans="1:10" x14ac:dyDescent="0.3">
      <c r="A8" s="1" t="s">
        <v>231</v>
      </c>
      <c r="B8">
        <v>10.8</v>
      </c>
      <c r="I8" s="1" t="s">
        <v>252</v>
      </c>
      <c r="J8">
        <v>48.9</v>
      </c>
    </row>
    <row r="9" spans="1:10" x14ac:dyDescent="0.3">
      <c r="A9" s="1" t="s">
        <v>254</v>
      </c>
      <c r="B9">
        <v>10.8</v>
      </c>
      <c r="I9" s="1" t="s">
        <v>255</v>
      </c>
      <c r="J9">
        <v>47.7</v>
      </c>
    </row>
    <row r="10" spans="1:10" x14ac:dyDescent="0.3">
      <c r="A10" s="1" t="s">
        <v>253</v>
      </c>
      <c r="B10">
        <v>11.1</v>
      </c>
      <c r="I10" s="1" t="s">
        <v>254</v>
      </c>
      <c r="J10">
        <v>47.3</v>
      </c>
    </row>
    <row r="11" spans="1:10" x14ac:dyDescent="0.3">
      <c r="A11" s="1" t="s">
        <v>178</v>
      </c>
      <c r="B11">
        <v>12.4</v>
      </c>
      <c r="I11" s="1" t="s">
        <v>177</v>
      </c>
      <c r="J11">
        <v>41.6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48"/>
  <sheetViews>
    <sheetView tabSelected="1" topLeftCell="A56" zoomScale="41" workbookViewId="0">
      <selection activeCell="X50" sqref="X50"/>
    </sheetView>
  </sheetViews>
  <sheetFormatPr defaultRowHeight="14.4" x14ac:dyDescent="0.3"/>
  <cols>
    <col min="1" max="16384" width="8.88671875" style="14"/>
  </cols>
  <sheetData>
    <row r="2" spans="2:8" x14ac:dyDescent="0.3">
      <c r="B2" s="25" t="s">
        <v>259</v>
      </c>
      <c r="C2" s="26"/>
      <c r="D2" s="26"/>
      <c r="E2" s="26"/>
      <c r="F2" s="26"/>
      <c r="G2" s="26"/>
      <c r="H2" s="26"/>
    </row>
    <row r="3" spans="2:8" x14ac:dyDescent="0.3">
      <c r="B3" s="26"/>
      <c r="C3" s="26"/>
      <c r="D3" s="26"/>
      <c r="E3" s="26"/>
      <c r="F3" s="26"/>
      <c r="G3" s="26"/>
      <c r="H3" s="26"/>
    </row>
    <row r="4" spans="2:8" x14ac:dyDescent="0.3">
      <c r="B4" s="26"/>
      <c r="C4" s="26"/>
      <c r="D4" s="26"/>
      <c r="E4" s="26"/>
      <c r="F4" s="26"/>
      <c r="G4" s="26"/>
      <c r="H4" s="26"/>
    </row>
    <row r="23" spans="2:8" x14ac:dyDescent="0.3">
      <c r="B23" s="25" t="s">
        <v>257</v>
      </c>
      <c r="C23" s="26"/>
      <c r="D23" s="26"/>
      <c r="E23" s="26"/>
      <c r="F23" s="26"/>
      <c r="G23" s="26"/>
      <c r="H23" s="26"/>
    </row>
    <row r="24" spans="2:8" x14ac:dyDescent="0.3">
      <c r="B24" s="26"/>
      <c r="C24" s="26"/>
      <c r="D24" s="26"/>
      <c r="E24" s="26"/>
      <c r="F24" s="26"/>
      <c r="G24" s="26"/>
      <c r="H24" s="26"/>
    </row>
    <row r="25" spans="2:8" x14ac:dyDescent="0.3">
      <c r="B25" s="26"/>
      <c r="C25" s="26"/>
      <c r="D25" s="26"/>
      <c r="E25" s="26"/>
      <c r="F25" s="26"/>
      <c r="G25" s="26"/>
      <c r="H25" s="26"/>
    </row>
    <row r="44" spans="2:8" ht="14.4" customHeight="1" x14ac:dyDescent="0.3">
      <c r="B44" s="25" t="s">
        <v>258</v>
      </c>
      <c r="C44" s="26"/>
      <c r="D44" s="26"/>
      <c r="E44" s="26"/>
      <c r="F44" s="26"/>
      <c r="G44" s="26"/>
      <c r="H44" s="26"/>
    </row>
    <row r="45" spans="2:8" x14ac:dyDescent="0.3">
      <c r="B45" s="26"/>
      <c r="C45" s="26"/>
      <c r="D45" s="26"/>
      <c r="E45" s="26"/>
      <c r="F45" s="26"/>
      <c r="G45" s="26"/>
      <c r="H45" s="26"/>
    </row>
    <row r="46" spans="2:8" x14ac:dyDescent="0.3">
      <c r="B46" s="26"/>
      <c r="C46" s="26"/>
      <c r="D46" s="26"/>
      <c r="E46" s="26"/>
      <c r="F46" s="26"/>
      <c r="G46" s="26"/>
      <c r="H46" s="26"/>
    </row>
    <row r="67" spans="3:9" x14ac:dyDescent="0.3">
      <c r="C67" s="44" t="s">
        <v>276</v>
      </c>
      <c r="D67" s="45"/>
      <c r="E67" s="45"/>
      <c r="F67" s="45"/>
      <c r="G67" s="45"/>
      <c r="H67" s="45"/>
      <c r="I67" s="45"/>
    </row>
    <row r="68" spans="3:9" x14ac:dyDescent="0.3">
      <c r="C68" s="45"/>
      <c r="D68" s="45"/>
      <c r="E68" s="45"/>
      <c r="F68" s="45"/>
      <c r="G68" s="45"/>
      <c r="H68" s="45"/>
      <c r="I68" s="45"/>
    </row>
    <row r="69" spans="3:9" x14ac:dyDescent="0.3">
      <c r="C69" s="45"/>
      <c r="D69" s="45"/>
      <c r="E69" s="45"/>
      <c r="F69" s="45"/>
      <c r="G69" s="45"/>
      <c r="H69" s="45"/>
      <c r="I69" s="45"/>
    </row>
    <row r="105" spans="3:17" x14ac:dyDescent="0.3">
      <c r="C105" s="14">
        <v>1</v>
      </c>
    </row>
    <row r="107" spans="3:17" x14ac:dyDescent="0.3">
      <c r="F107" s="14" t="s">
        <v>274</v>
      </c>
    </row>
    <row r="110" spans="3:17" ht="14.4" customHeight="1" x14ac:dyDescent="0.65">
      <c r="K110" s="41"/>
      <c r="L110" s="41"/>
      <c r="M110" s="41"/>
      <c r="N110" s="41"/>
      <c r="O110" s="41"/>
      <c r="P110" s="41"/>
      <c r="Q110" s="41"/>
    </row>
    <row r="111" spans="3:17" ht="14.4" customHeight="1" x14ac:dyDescent="0.65">
      <c r="K111" s="41"/>
      <c r="L111" s="41"/>
      <c r="M111" s="41"/>
      <c r="N111" s="41"/>
      <c r="O111" s="41"/>
      <c r="P111" s="41"/>
      <c r="Q111" s="41"/>
    </row>
    <row r="112" spans="3:17" ht="14.4" customHeight="1" x14ac:dyDescent="0.65">
      <c r="K112" s="41"/>
      <c r="L112" s="41"/>
      <c r="M112" s="41"/>
      <c r="N112" s="41"/>
      <c r="O112" s="41"/>
      <c r="P112" s="41"/>
      <c r="Q112" s="41"/>
    </row>
    <row r="113" spans="9:30" x14ac:dyDescent="0.3">
      <c r="I113" s="42" t="s">
        <v>275</v>
      </c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9:30" x14ac:dyDescent="0.3"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9:30" x14ac:dyDescent="0.3"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9:30" x14ac:dyDescent="0.3"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9:30" x14ac:dyDescent="0.3"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9:30" x14ac:dyDescent="0.3"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9:30" x14ac:dyDescent="0.3"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9:30" x14ac:dyDescent="0.3"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9:30" x14ac:dyDescent="0.3"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9:30" x14ac:dyDescent="0.3"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9:30" x14ac:dyDescent="0.3"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9:30" x14ac:dyDescent="0.3"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9:30" x14ac:dyDescent="0.3"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9:30" x14ac:dyDescent="0.3"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9:30" x14ac:dyDescent="0.3"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9:30" x14ac:dyDescent="0.3"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9:30" x14ac:dyDescent="0.3"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9:30" x14ac:dyDescent="0.3"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9:30" x14ac:dyDescent="0.3"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9:30" x14ac:dyDescent="0.3"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9:30" x14ac:dyDescent="0.3"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9:30" x14ac:dyDescent="0.3"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9:30" x14ac:dyDescent="0.3"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9:30" x14ac:dyDescent="0.3"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9:30" x14ac:dyDescent="0.3"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9:30" x14ac:dyDescent="0.3"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9:30" x14ac:dyDescent="0.3"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9:30" x14ac:dyDescent="0.3"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9:30" x14ac:dyDescent="0.3"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9:30" x14ac:dyDescent="0.3"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9:30" x14ac:dyDescent="0.3"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9:30" x14ac:dyDescent="0.3"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9:30" x14ac:dyDescent="0.3"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9:30" x14ac:dyDescent="0.3"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9:30" x14ac:dyDescent="0.3"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9:30" x14ac:dyDescent="0.3">
      <c r="I148" s="43"/>
    </row>
  </sheetData>
  <mergeCells count="5">
    <mergeCell ref="B23:H25"/>
    <mergeCell ref="B44:H46"/>
    <mergeCell ref="B2:H4"/>
    <mergeCell ref="C67:I69"/>
    <mergeCell ref="I113:AD1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b 5 f 9 9 6 - 1 4 f 2 - 4 8 8 b - 8 6 f 5 - 8 7 7 d 0 c 2 b 5 1 7 0 "   x m l n s = " h t t p : / / s c h e m a s . m i c r o s o f t . c o m / D a t a M a s h u p " > A A A A A D g I A A B Q S w M E F A A C A A g A g 2 q 3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N q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a r d W X z N z 1 T E F A A A I N g A A E w A c A E Z v c m 1 1 b G F z L 1 N l Y 3 R p b 2 4 x L m 0 g o h g A K K A U A A A A A A A A A A A A A A A A A A A A A A A A A A A A 7 Z p d b + I 4 F I b v K / U / W M w N l Q i Q E K D d 1 V y U T r V b b U s r Y B e t R n N h i E s y J D a y n b K o 6 n / f 4 w Q I Y E B 8 t X S z c A M c G 3 + c 9 z n H J w m C d K X H K G r G 7 + a v 5 2 f n Z 8 L F n D j o S 6 a F O z 5 B Z g Z 9 R T 6 R 5 2 c I X k 0 W 8 i 4 B S 5 t 0 8 k + 4 R 7 L q w w 2 j k l A p s h l X y o H 4 p V A Y D o f 5 L v e 6 k u N u n / B 8 l w U F 9 b 1 P p E H J U B S 8 g W 9 Y R a t k 9 M K f m G N p S E 9 i K o y e N E T X J U 7 o k 7 h d e g E x p F q K + u j R n j A c L I k w X g g N 4 c 0 h E n u + M D B 1 j I H z b D h s S H 2 G n U L m 4 i I X L / o b l t i E N c e L f z X f v i v L j 3 H r l 8 w T Z w G T s O f f C X Y I F 2 r H 0 e b z 4 5 a x P R s N l E P f x + Z r 3 2 9 2 s Y + 5 + C p 5 S H 5 c T E e 8 c T H t w Y C t 0 Y A k o 7 U 4 7 P C Z 8 e C G + W F A V a P I L p k + 9 / q a e c C y 6 6 I 6 y 2 d y 6 I 7 K i p 1 X 3 d 9 y 6 D X z D Y / A K O E r k u Q f O b Z J M j E q 9 0 T G a A y t a w s c i r J 3 z d b F t A k s U d N f y q V z P 3 h L 9 t Q g A X u B V c a L n 3 F S 3 D A 2 Z x c 2 n 5 u s d 7 L E 2 f n f L s 7 P P L p q g m U 0 W u m g 0 U p o t P a i 0 T r R G M F i v j u O 5 n I e U d a 6 2 J l J I g Z U c e j R Z x Z B K Q j 3 C O B I H Q 9 T Y 8 B J 4 B F u + A T 3 w j G A Z s k u F 0 u X h Q V Q X x R 6 v u s Z X T w A C x B o 2 9 I 1 A u V z + E 3 5 q m x e F p 5 D 3 w e e G S d d z J 3 N i d y C n 5 h J I K Z 2 3 W r d 1 X / T 9 N Y M D c 1 S 0 y w P m s U W m q m i m 5 r 6 4 P F i r 1 b Y z e I C b 7 N A z L l h B Q y l o 8 A Q h E E H e 0 b c M 4 J h A Y 9 y d R 6 G k n m C 4 Z 1 h M I + V G Q 4 N w 7 r K a U s Y z A i G x / b 9 M h g e N 1 B a l 7 C t W W 5 v H u u a s a j z s B k 1 7 W + a q V 7 b h 4 t q G p i o J k x U 9 2 S i q p h o / 9 H S t f 6 z 3 t T L j a f 7 6 7 9 v G 0 2 t 9 9 h u 7 S V N W k I 2 n f K Y a T l e T x n 1 o B k V u L B T U Y O f u D j s S X u s f H F o L t K Z z q t p C d t 0 y g N Z t Z w K e U 5 Z 9 a B Z t f g 5 m O D 4 J x Y S F m t w N l J U W C X u z F B h X 1 X X U l F M q C j u S U U x R b c 4 9 r / b n 0 y Y z L F k 3 B q T k g W o w Y b a 2 P c g b D 2 r L y F n L b 0 / O z v S M m A r 6 Q C 2 k g B b 2 R P Y i g I 2 P i N Q / f r h d n U q o 3 D l Q / i U y Y X j p 6 G b 2 r r p t s v o w n j b p p z P c 5 O 9 z / w + e N D o U 6 / n S o N 7 6 h E J 9 J 8 7 k e z L U + 4 5 R O 7 Z I E f M Z x 9 r h / y 1 b L K V a W z b x 5 W V l J H 7 0 U l o I Z U c M Q f Z O 6 n o w E Y l x 5 4 P v h a x h G 7 Y C U C 8 n g d e V o + d B f Q Q C 4 + H 7 c T N 9 p 5 u t p W b G y H V A 7 a G f V / o r r K X 2 C p L b E m 8 z x w S j 4 M B o + A C b T L 9 W e 7 i c + I d r 1 E q u 4 f X p / p H w O n / K a n 4 f w o Q W T 0 R e S L y M x B Z g 4 M l I B Q N P e k i 6 R L k w s l P h E R C c q 9 P E D B E k E e j J o d g 6 A S D c a F M d 0 / 3 S L G 0 E 8 n S K h o u C G N I F r 1 H K E c T G G q C + M Q z J j j / x 6 m L n I y p z g y T 2 J 9 x K + L x G b x 4 i s Z S N J Q U W C Z S 7 F q s X M N U o M y c n l E t h z o j W B w O j q v u u i u f r d Q t f o y 6 L f C Y J u 3 E x 7 F f w Z 8 z z t 5 V t x o b + p C p E Y F C l Q W j K D b F H B F T A Y + n X i l R r 7 S X e q U j q n c 7 4 + G P D 7 m d r w d P Y f d R Y T c 5 E g d s S P j A x y M E q 0 Y E Q 3 H x f g l 0 O t n / I A I n Q q 5 1 + j 6 K q g i c F j 0 B g 4 p n G N X R Q p f W C b n S / 2 i C r r u h s p W g l Q 8 q d y L 3 6 g 8 c p w 4 d e 3 q + 0 t l N v Y 6 q V d d H 5 j F j s Z x I V 9 5 L u v I n k W 7 W 1 T v f L I v K 3 p X h 9 q 5 F 6 I a 6 r b u 5 t p V u 9 h F z 6 L y f J e 7 D d d 6 S F L p h D P 4 L U E s B A i 0 A F A A C A A g A g 2 q 3 V s b R O X K l A A A A 9 g A A A B I A A A A A A A A A A A A A A A A A A A A A A E N v b m Z p Z y 9 Q Y W N r Y W d l L n h t b F B L A Q I t A B Q A A g A I A I N q t 1 Y P y u m r p A A A A O k A A A A T A A A A A A A A A A A A A A A A A P E A A A B b Q 2 9 u d G V u d F 9 U e X B l c 1 0 u e G 1 s U E s B A i 0 A F A A C A A g A g 2 q 3 V l 8 z c 9 U x B Q A A C D Y A A B M A A A A A A A A A A A A A A A A A 4 g E A A E Z v c m 1 1 b G F z L 1 N l Y 3 R p b 2 4 x L m 1 Q S w U G A A A A A A M A A w D C A A A A Y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Q B A A A A A A A W J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O T o 1 M j o 0 N S 4 0 N z c 5 O D U 5 W i I g L z 4 8 R W 5 0 c n k g V H l w Z T 0 i R m l s b E N v b H V t b l R 5 c G V z I i B W Y W x 1 Z T 0 i c 0 F 3 W U c i I C 8 + P E V u d H J 5 I F R 5 c G U 9 I k Z p b G x D b 2 x 1 b W 5 O Y W 1 l c y I g V m F s d W U 9 I n N b J n F 1 b 3 Q 7 T W F 0 Y 2 g g T m 8 u J n F 1 b 3 Q 7 L C Z x d W 9 0 O 0 1 h d G N o J n F 1 b 3 Q 7 L C Z x d W 9 0 O 1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N Y X R j a C B O b y 4 s M H 0 m c X V v d D s s J n F 1 b 3 Q 7 U 2 V j d G l v b j E v V G F i b G U g M S 9 B d X R v U m V t b 3 Z l Z E N v b H V t b n M x L n t N Y X R j a C w x f S Z x d W 9 0 O y w m c X V v d D t T Z W N 0 a W 9 u M S 9 U Y W J s Z S A x L 0 F 1 d G 9 S Z W 1 v d m V k Q 2 9 s d W 1 u c z E u e 1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T W F 0 Y 2 g g T m 8 u L D B 9 J n F 1 b 3 Q 7 L C Z x d W 9 0 O 1 N l Y 3 R p b 2 4 x L 1 R h Y m x l I D E v Q X V 0 b 1 J l b W 9 2 Z W R D b 2 x 1 b W 5 z M S 5 7 T W F 0 Y 2 g s M X 0 m c X V v d D s s J n F 1 b 3 Q 7 U 2 V j d G l v b j E v V G F i b G U g M S 9 B d X R v U m V t b 3 Z l Z E N v b H V t b n M x L n t W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N Y X R j a C B O b y 4 s M H 0 m c X V v d D s s J n F 1 b 3 Q 7 U 2 V j d G l v b j E v V G F i b G U g M i 9 B d X R v U m V t b 3 Z l Z E N v b H V t b n M x L n t N Y X R j a C w x f S Z x d W 9 0 O y w m c X V v d D t T Z W N 0 a W 9 u M S 9 U Y W J s Z S A y L 0 F 1 d G 9 S Z W 1 v d m V k Q 2 9 s d W 1 u c z E u e 1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T W F 0 Y 2 g g T m 8 u L D B 9 J n F 1 b 3 Q 7 L C Z x d W 9 0 O 1 N l Y 3 R p b 2 4 x L 1 R h Y m x l I D I v Q X V 0 b 1 J l b W 9 2 Z W R D b 2 x 1 b W 5 z M S 5 7 T W F 0 Y 2 g s M X 0 m c X V v d D s s J n F 1 b 3 Q 7 U 2 V j d G l v b j E v V G F i b G U g M i 9 B d X R v U m V t b 3 Z l Z E N v b H V t b n M x L n t W Z W 5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0 Y 2 g g T m 8 u J n F 1 b 3 Q 7 L C Z x d W 9 0 O 0 1 h d G N o J n F 1 b 3 Q 7 L C Z x d W 9 0 O 1 Z l b n V l J n F 1 b 3 Q 7 X S I g L z 4 8 R W 5 0 c n k g V H l w Z T 0 i R m l s b E N v b H V t b l R 5 c G V z I i B W Y W x 1 Z T 0 i c 0 F 3 W U c i I C 8 + P E V u d H J 5 I F R 5 c G U 9 I k Z p b G x M Y X N 0 V X B k Y X R l Z C I g V m F s d W U 9 I m Q y M D I z L T A 1 L T I x V D I w O j E 0 O j E y L j g 0 N T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D I 3 Y 2 J i M W I t M D A 3 M C 0 0 Z j Y 5 L T k 1 N D M t M W F h N z k 0 Y j N h M D g 0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U Y W J s Z V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2 O j E z O j M 1 L j M x N z c 1 O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C Q V R U S U 5 H J n F 1 b 3 Q 7 L C Z x d W 9 0 O 0 N v b H V t b j E m c X V v d D s s J n F 1 b 3 Q 7 U i Z x d W 9 0 O y w m c X V v d D t C J n F 1 b 3 Q 7 L C Z x d W 9 0 O 0 0 m c X V v d D s s J n F 1 b 3 Q 7 N H M m c X V v d D s s J n F 1 b 3 Q 7 N n M m c X V v d D s s J n F 1 b 3 Q 7 U 1 I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B d X R v U m V t b 3 Z l Z E N v b H V t b n M x L n t C Q V R U S U 5 H L D B 9 J n F 1 b 3 Q 7 L C Z x d W 9 0 O 1 N l Y 3 R p b 2 4 x L 1 R h Y m x l I D I g K D I p L 0 F 1 d G 9 S Z W 1 v d m V k Q 2 9 s d W 1 u c z E u e 0 N v b H V t b j E s M X 0 m c X V v d D s s J n F 1 b 3 Q 7 U 2 V j d G l v b j E v V G F i b G U g M i A o M i k v Q X V 0 b 1 J l b W 9 2 Z W R D b 2 x 1 b W 5 z M S 5 7 U i w y f S Z x d W 9 0 O y w m c X V v d D t T Z W N 0 a W 9 u M S 9 U Y W J s Z S A y I C g y K S 9 B d X R v U m V t b 3 Z l Z E N v b H V t b n M x L n t C L D N 9 J n F 1 b 3 Q 7 L C Z x d W 9 0 O 1 N l Y 3 R p b 2 4 x L 1 R h Y m x l I D I g K D I p L 0 F 1 d G 9 S Z W 1 v d m V k Q 2 9 s d W 1 u c z E u e 0 0 s N H 0 m c X V v d D s s J n F 1 b 3 Q 7 U 2 V j d G l v b j E v V G F i b G U g M i A o M i k v Q X V 0 b 1 J l b W 9 2 Z W R D b 2 x 1 b W 5 z M S 5 7 N H M s N X 0 m c X V v d D s s J n F 1 b 3 Q 7 U 2 V j d G l v b j E v V G F i b G U g M i A o M i k v Q X V 0 b 1 J l b W 9 2 Z W R D b 2 x 1 b W 5 z M S 5 7 N n M s N n 0 m c X V v d D s s J n F 1 b 3 Q 7 U 2 V j d G l v b j E v V G F i b G U g M i A o M i k v Q X V 0 b 1 J l b W 9 2 Z W R D b 2 x 1 b W 5 z M S 5 7 U 1 I s N 3 0 m c X V v d D s s J n F 1 b 3 Q 7 U 2 V j d G l v b j E v V G F i b G U g M i A o M i k v Q X V 0 b 1 J l b W 9 2 Z W R D b 2 x 1 b W 5 z M S 5 7 Q 2 9 s d W 1 u O S w 4 f S Z x d W 9 0 O y w m c X V v d D t T Z W N 0 a W 9 u M S 9 U Y W J s Z S A y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i A o M i k v Q X V 0 b 1 J l b W 9 2 Z W R D b 2 x 1 b W 5 z M S 5 7 Q k F U V E l O R y w w f S Z x d W 9 0 O y w m c X V v d D t T Z W N 0 a W 9 u M S 9 U Y W J s Z S A y I C g y K S 9 B d X R v U m V t b 3 Z l Z E N v b H V t b n M x L n t D b 2 x 1 b W 4 x L D F 9 J n F 1 b 3 Q 7 L C Z x d W 9 0 O 1 N l Y 3 R p b 2 4 x L 1 R h Y m x l I D I g K D I p L 0 F 1 d G 9 S Z W 1 v d m V k Q 2 9 s d W 1 u c z E u e 1 I s M n 0 m c X V v d D s s J n F 1 b 3 Q 7 U 2 V j d G l v b j E v V G F i b G U g M i A o M i k v Q X V 0 b 1 J l b W 9 2 Z W R D b 2 x 1 b W 5 z M S 5 7 Q i w z f S Z x d W 9 0 O y w m c X V v d D t T Z W N 0 a W 9 u M S 9 U Y W J s Z S A y I C g y K S 9 B d X R v U m V t b 3 Z l Z E N v b H V t b n M x L n t N L D R 9 J n F 1 b 3 Q 7 L C Z x d W 9 0 O 1 N l Y 3 R p b 2 4 x L 1 R h Y m x l I D I g K D I p L 0 F 1 d G 9 S Z W 1 v d m V k Q 2 9 s d W 1 u c z E u e z R z L D V 9 J n F 1 b 3 Q 7 L C Z x d W 9 0 O 1 N l Y 3 R p b 2 4 x L 1 R h Y m x l I D I g K D I p L 0 F 1 d G 9 S Z W 1 v d m V k Q 2 9 s d W 1 u c z E u e z Z z L D Z 9 J n F 1 b 3 Q 7 L C Z x d W 9 0 O 1 N l Y 3 R p b 2 4 x L 1 R h Y m x l I D I g K D I p L 0 F 1 d G 9 S Z W 1 v d m V k Q 2 9 s d W 1 u c z E u e 1 N S L D d 9 J n F 1 b 3 Q 7 L C Z x d W 9 0 O 1 N l Y 3 R p b 2 4 x L 1 R h Y m x l I D I g K D I p L 0 F 1 d G 9 S Z W 1 v d m V k Q 2 9 s d W 1 u c z E u e 0 N v b H V t b j k s O H 0 m c X V v d D s s J n F 1 b 3 Q 7 U 2 V j d G l v b j E v V G F i b G U g M i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Y 6 M j E 6 M T g u M D c 2 M z Q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J B V F R J T k c m c X V v d D s s J n F 1 b 3 Q 7 Q 2 9 s d W 1 u M S Z x d W 9 0 O y w m c X V v d D t S J n F 1 b 3 Q 7 L C Z x d W 9 0 O 0 I m c X V v d D s s J n F 1 b 3 Q 7 T S Z x d W 9 0 O y w m c X V v d D s 0 c y Z x d W 9 0 O y w m c X V v d D s 2 c y Z x d W 9 0 O y w m c X V v d D t T U i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M p L 0 F 1 d G 9 S Z W 1 v d m V k Q 2 9 s d W 1 u c z E u e 0 J B V F R J T k c s M H 0 m c X V v d D s s J n F 1 b 3 Q 7 U 2 V j d G l v b j E v V G F i b G U g M i A o M y k v Q X V 0 b 1 J l b W 9 2 Z W R D b 2 x 1 b W 5 z M S 5 7 Q 2 9 s d W 1 u M S w x f S Z x d W 9 0 O y w m c X V v d D t T Z W N 0 a W 9 u M S 9 U Y W J s Z S A y I C g z K S 9 B d X R v U m V t b 3 Z l Z E N v b H V t b n M x L n t S L D J 9 J n F 1 b 3 Q 7 L C Z x d W 9 0 O 1 N l Y 3 R p b 2 4 x L 1 R h Y m x l I D I g K D M p L 0 F 1 d G 9 S Z W 1 v d m V k Q 2 9 s d W 1 u c z E u e 0 I s M 3 0 m c X V v d D s s J n F 1 b 3 Q 7 U 2 V j d G l v b j E v V G F i b G U g M i A o M y k v Q X V 0 b 1 J l b W 9 2 Z W R D b 2 x 1 b W 5 z M S 5 7 T S w 0 f S Z x d W 9 0 O y w m c X V v d D t T Z W N 0 a W 9 u M S 9 U Y W J s Z S A y I C g z K S 9 B d X R v U m V t b 3 Z l Z E N v b H V t b n M x L n s 0 c y w 1 f S Z x d W 9 0 O y w m c X V v d D t T Z W N 0 a W 9 u M S 9 U Y W J s Z S A y I C g z K S 9 B d X R v U m V t b 3 Z l Z E N v b H V t b n M x L n s 2 c y w 2 f S Z x d W 9 0 O y w m c X V v d D t T Z W N 0 a W 9 u M S 9 U Y W J s Z S A y I C g z K S 9 B d X R v U m V t b 3 Z l Z E N v b H V t b n M x L n t T U i w 3 f S Z x d W 9 0 O y w m c X V v d D t T Z W N 0 a W 9 u M S 9 U Y W J s Z S A y I C g z K S 9 B d X R v U m V t b 3 Z l Z E N v b H V t b n M x L n t D b 2 x 1 b W 4 5 L D h 9 J n F 1 b 3 Q 7 L C Z x d W 9 0 O 1 N l Y 3 R p b 2 4 x L 1 R h Y m x l I D I g K D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y I C g z K S 9 B d X R v U m V t b 3 Z l Z E N v b H V t b n M x L n t C Q V R U S U 5 H L D B 9 J n F 1 b 3 Q 7 L C Z x d W 9 0 O 1 N l Y 3 R p b 2 4 x L 1 R h Y m x l I D I g K D M p L 0 F 1 d G 9 S Z W 1 v d m V k Q 2 9 s d W 1 u c z E u e 0 N v b H V t b j E s M X 0 m c X V v d D s s J n F 1 b 3 Q 7 U 2 V j d G l v b j E v V G F i b G U g M i A o M y k v Q X V 0 b 1 J l b W 9 2 Z W R D b 2 x 1 b W 5 z M S 5 7 U i w y f S Z x d W 9 0 O y w m c X V v d D t T Z W N 0 a W 9 u M S 9 U Y W J s Z S A y I C g z K S 9 B d X R v U m V t b 3 Z l Z E N v b H V t b n M x L n t C L D N 9 J n F 1 b 3 Q 7 L C Z x d W 9 0 O 1 N l Y 3 R p b 2 4 x L 1 R h Y m x l I D I g K D M p L 0 F 1 d G 9 S Z W 1 v d m V k Q 2 9 s d W 1 u c z E u e 0 0 s N H 0 m c X V v d D s s J n F 1 b 3 Q 7 U 2 V j d G l v b j E v V G F i b G U g M i A o M y k v Q X V 0 b 1 J l b W 9 2 Z W R D b 2 x 1 b W 5 z M S 5 7 N H M s N X 0 m c X V v d D s s J n F 1 b 3 Q 7 U 2 V j d G l v b j E v V G F i b G U g M i A o M y k v Q X V 0 b 1 J l b W 9 2 Z W R D b 2 x 1 b W 5 z M S 5 7 N n M s N n 0 m c X V v d D s s J n F 1 b 3 Q 7 U 2 V j d G l v b j E v V G F i b G U g M i A o M y k v Q X V 0 b 1 J l b W 9 2 Z W R D b 2 x 1 b W 5 z M S 5 7 U 1 I s N 3 0 m c X V v d D s s J n F 1 b 3 Q 7 U 2 V j d G l v b j E v V G F i b G U g M i A o M y k v Q X V 0 b 1 J l b W 9 2 Z W R D b 2 x 1 b W 5 z M S 5 7 Q 2 9 s d W 1 u O S w 4 f S Z x d W 9 0 O y w m c X V v d D t T Z W N 0 a W 9 u M S 9 U Y W J s Z S A y I C g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2 O j M 4 O j M z L j k x M D c 0 N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C T 1 d M S U 5 H J n F 1 b 3 Q 7 L C Z x d W 9 0 O 0 8 m c X V v d D s s J n F 1 b 3 Q 7 T S Z x d W 9 0 O y w m c X V v d D t S J n F 1 b 3 Q 7 L C Z x d W 9 0 O 1 c m c X V v d D s s J n F 1 b 3 Q 7 R U N P T i Z x d W 9 0 O y w m c X V v d D s w c y Z x d W 9 0 O y w m c X V v d D s 0 c y Z x d W 9 0 O y w m c X V v d D s 2 c y Z x d W 9 0 O y w m c X V v d D t X R C Z x d W 9 0 O y w m c X V v d D t O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C T 1 d M S U 5 H L D B 9 J n F 1 b 3 Q 7 L C Z x d W 9 0 O 1 N l Y 3 R p b 2 4 x L 1 R h Y m x l I D E g K D I p L 0 F 1 d G 9 S Z W 1 v d m V k Q 2 9 s d W 1 u c z E u e 0 8 s M X 0 m c X V v d D s s J n F 1 b 3 Q 7 U 2 V j d G l v b j E v V G F i b G U g M S A o M i k v Q X V 0 b 1 J l b W 9 2 Z W R D b 2 x 1 b W 5 z M S 5 7 T S w y f S Z x d W 9 0 O y w m c X V v d D t T Z W N 0 a W 9 u M S 9 U Y W J s Z S A x I C g y K S 9 B d X R v U m V t b 3 Z l Z E N v b H V t b n M x L n t S L D N 9 J n F 1 b 3 Q 7 L C Z x d W 9 0 O 1 N l Y 3 R p b 2 4 x L 1 R h Y m x l I D E g K D I p L 0 F 1 d G 9 S Z W 1 v d m V k Q 2 9 s d W 1 u c z E u e 1 c s N H 0 m c X V v d D s s J n F 1 b 3 Q 7 U 2 V j d G l v b j E v V G F i b G U g M S A o M i k v Q X V 0 b 1 J l b W 9 2 Z W R D b 2 x 1 b W 5 z M S 5 7 R U N P T i w 1 f S Z x d W 9 0 O y w m c X V v d D t T Z W N 0 a W 9 u M S 9 U Y W J s Z S A x I C g y K S 9 B d X R v U m V t b 3 Z l Z E N v b H V t b n M x L n s w c y w 2 f S Z x d W 9 0 O y w m c X V v d D t T Z W N 0 a W 9 u M S 9 U Y W J s Z S A x I C g y K S 9 B d X R v U m V t b 3 Z l Z E N v b H V t b n M x L n s 0 c y w 3 f S Z x d W 9 0 O y w m c X V v d D t T Z W N 0 a W 9 u M S 9 U Y W J s Z S A x I C g y K S 9 B d X R v U m V t b 3 Z l Z E N v b H V t b n M x L n s 2 c y w 4 f S Z x d W 9 0 O y w m c X V v d D t T Z W N 0 a W 9 u M S 9 U Y W J s Z S A x I C g y K S 9 B d X R v U m V t b 3 Z l Z E N v b H V t b n M x L n t X R C w 5 f S Z x d W 9 0 O y w m c X V v d D t T Z W N 0 a W 9 u M S 9 U Y W J s Z S A x I C g y K S 9 B d X R v U m V t b 3 Z l Z E N v b H V t b n M x L n t O Q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0 J P V 0 x J T k c s M H 0 m c X V v d D s s J n F 1 b 3 Q 7 U 2 V j d G l v b j E v V G F i b G U g M S A o M i k v Q X V 0 b 1 J l b W 9 2 Z W R D b 2 x 1 b W 5 z M S 5 7 T y w x f S Z x d W 9 0 O y w m c X V v d D t T Z W N 0 a W 9 u M S 9 U Y W J s Z S A x I C g y K S 9 B d X R v U m V t b 3 Z l Z E N v b H V t b n M x L n t N L D J 9 J n F 1 b 3 Q 7 L C Z x d W 9 0 O 1 N l Y 3 R p b 2 4 x L 1 R h Y m x l I D E g K D I p L 0 F 1 d G 9 S Z W 1 v d m V k Q 2 9 s d W 1 u c z E u e 1 I s M 3 0 m c X V v d D s s J n F 1 b 3 Q 7 U 2 V j d G l v b j E v V G F i b G U g M S A o M i k v Q X V 0 b 1 J l b W 9 2 Z W R D b 2 x 1 b W 5 z M S 5 7 V y w 0 f S Z x d W 9 0 O y w m c X V v d D t T Z W N 0 a W 9 u M S 9 U Y W J s Z S A x I C g y K S 9 B d X R v U m V t b 3 Z l Z E N v b H V t b n M x L n t F Q 0 9 O L D V 9 J n F 1 b 3 Q 7 L C Z x d W 9 0 O 1 N l Y 3 R p b 2 4 x L 1 R h Y m x l I D E g K D I p L 0 F 1 d G 9 S Z W 1 v d m V k Q 2 9 s d W 1 u c z E u e z B z L D Z 9 J n F 1 b 3 Q 7 L C Z x d W 9 0 O 1 N l Y 3 R p b 2 4 x L 1 R h Y m x l I D E g K D I p L 0 F 1 d G 9 S Z W 1 v d m V k Q 2 9 s d W 1 u c z E u e z R z L D d 9 J n F 1 b 3 Q 7 L C Z x d W 9 0 O 1 N l Y 3 R p b 2 4 x L 1 R h Y m x l I D E g K D I p L 0 F 1 d G 9 S Z W 1 v d m V k Q 2 9 s d W 1 u c z E u e z Z z L D h 9 J n F 1 b 3 Q 7 L C Z x d W 9 0 O 1 N l Y 3 R p b 2 4 x L 1 R h Y m x l I D E g K D I p L 0 F 1 d G 9 S Z W 1 v d m V k Q 2 9 s d W 1 u c z E u e 1 d E L D l 9 J n F 1 b 3 Q 7 L C Z x d W 9 0 O 1 N l Y 3 R p b 2 4 x L 1 R h Y m x l I D E g K D I p L 0 F 1 d G 9 S Z W 1 v d m V k Q 2 9 s d W 1 u c z E u e 0 5 C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2 O j M 4 O j M 0 L j k 2 O D A 1 M j Z a I i A v P j x F b n R y e S B U e X B l P S J G a W x s Q 2 9 s d W 1 u V H l w Z X M i I F Z h b H V l P S J z Q m d N R 0 J n P T 0 i I C 8 + P E V u d H J 5 I F R 5 c G U 9 I k Z p b G x D b 2 x 1 b W 5 O Y W 1 l c y I g V m F s d W U 9 I n N b J n F 1 b 3 Q 7 V 0 t U J n F 1 b 3 Q 7 L C Z x d W 9 0 O 1 J V T l M m c X V v d D s s J n F 1 b 3 Q 7 U E x B W U V S U y Z x d W 9 0 O y w m c X V v d D t Q T E F Z R V J T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c v Q X V 0 b 1 J l b W 9 2 Z W R D b 2 x 1 b W 5 z M S 5 7 V 0 t U L D B 9 J n F 1 b 3 Q 7 L C Z x d W 9 0 O 1 N l Y 3 R p b 2 4 x L 1 R h Y m x l I D c v Q X V 0 b 1 J l b W 9 2 Z W R D b 2 x 1 b W 5 z M S 5 7 U l V O U y w x f S Z x d W 9 0 O y w m c X V v d D t T Z W N 0 a W 9 u M S 9 U Y W J s Z S A 3 L 0 F 1 d G 9 S Z W 1 v d m V k Q 2 9 s d W 1 u c z E u e 1 B M Q V l F U l M s M n 0 m c X V v d D s s J n F 1 b 3 Q 7 U 2 V j d G l v b j E v V G F i b G U g N y 9 B d X R v U m V t b 3 Z l Z E N v b H V t b n M x L n t Q T E F Z R V J T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3 L 0 F 1 d G 9 S Z W 1 v d m V k Q 2 9 s d W 1 u c z E u e 1 d L V C w w f S Z x d W 9 0 O y w m c X V v d D t T Z W N 0 a W 9 u M S 9 U Y W J s Z S A 3 L 0 F 1 d G 9 S Z W 1 v d m V k Q 2 9 s d W 1 u c z E u e 1 J V T l M s M X 0 m c X V v d D s s J n F 1 b 3 Q 7 U 2 V j d G l v b j E v V G F i b G U g N y 9 B d X R v U m V t b 3 Z l Z E N v b H V t b n M x L n t Q T E F Z R V J T L D J 9 J n F 1 b 3 Q 7 L C Z x d W 9 0 O 1 N l Y 3 R p b 2 4 x L 1 R h Y m x l I D c v Q X V 0 b 1 J l b W 9 2 Z W R D b 2 x 1 b W 5 z M S 5 7 U E x B W U V S U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V G F i b G V f N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2 O j M 4 O j M 0 L j k 2 O D A 1 M j Z a I i A v P j x F b n R y e S B U e X B l P S J G a W x s Q 2 9 s d W 1 u V H l w Z X M i I F Z h b H V l P S J z Q m d N R 0 J n P T 0 i I C 8 + P E V u d H J 5 I F R 5 c G U 9 I k Z p b G x D b 2 x 1 b W 5 O Y W 1 l c y I g V m F s d W U 9 I n N b J n F 1 b 3 Q 7 V 0 t U J n F 1 b 3 Q 7 L C Z x d W 9 0 O 1 J V T l M m c X V v d D s s J n F 1 b 3 Q 7 U E x B W U V S U y Z x d W 9 0 O y w m c X V v d D t Q T E F Z R V J T M i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3 L 0 F 1 d G 9 S Z W 1 v d m V k Q 2 9 s d W 1 u c z E u e 1 d L V C w w f S Z x d W 9 0 O y w m c X V v d D t T Z W N 0 a W 9 u M S 9 U Y W J s Z S A 3 L 0 F 1 d G 9 S Z W 1 v d m V k Q 2 9 s d W 1 u c z E u e 1 J V T l M s M X 0 m c X V v d D s s J n F 1 b 3 Q 7 U 2 V j d G l v b j E v V G F i b G U g N y 9 B d X R v U m V t b 3 Z l Z E N v b H V t b n M x L n t Q T E F Z R V J T L D J 9 J n F 1 b 3 Q 7 L C Z x d W 9 0 O 1 N l Y 3 R p b 2 4 x L 1 R h Y m x l I D c v Q X V 0 b 1 J l b W 9 2 Z W R D b 2 x 1 b W 5 z M S 5 7 U E x B W U V S U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N y 9 B d X R v U m V t b 3 Z l Z E N v b H V t b n M x L n t X S 1 Q s M H 0 m c X V v d D s s J n F 1 b 3 Q 7 U 2 V j d G l v b j E v V G F i b G U g N y 9 B d X R v U m V t b 3 Z l Z E N v b H V t b n M x L n t S V U 5 T L D F 9 J n F 1 b 3 Q 7 L C Z x d W 9 0 O 1 N l Y 3 R p b 2 4 x L 1 R h Y m x l I D c v Q X V 0 b 1 J l b W 9 2 Z W R D b 2 x 1 b W 5 z M S 5 7 U E x B W U V S U y w y f S Z x d W 9 0 O y w m c X V v d D t T Z W N 0 a W 9 u M S 9 U Y W J s Z S A 3 L 0 F 1 d G 9 S Z W 1 v d m V k Q 2 9 s d W 1 u c z E u e 1 B M Q V l F U l M y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y K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U Y W J s Z V 8 x X 1 8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2 O j M 4 O j M z L j k x M D c 0 N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C T 1 d M S U 5 H J n F 1 b 3 Q 7 L C Z x d W 9 0 O 0 8 m c X V v d D s s J n F 1 b 3 Q 7 T S Z x d W 9 0 O y w m c X V v d D t S J n F 1 b 3 Q 7 L C Z x d W 9 0 O 1 c m c X V v d D s s J n F 1 b 3 Q 7 R U N P T i Z x d W 9 0 O y w m c X V v d D s w c y Z x d W 9 0 O y w m c X V v d D s 0 c y Z x d W 9 0 O y w m c X V v d D s 2 c y Z x d W 9 0 O y w m c X V v d D t X R C Z x d W 9 0 O y w m c X V v d D t O Q i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Q k 9 X T E l O R y w w f S Z x d W 9 0 O y w m c X V v d D t T Z W N 0 a W 9 u M S 9 U Y W J s Z S A x I C g y K S 9 B d X R v U m V t b 3 Z l Z E N v b H V t b n M x L n t P L D F 9 J n F 1 b 3 Q 7 L C Z x d W 9 0 O 1 N l Y 3 R p b 2 4 x L 1 R h Y m x l I D E g K D I p L 0 F 1 d G 9 S Z W 1 v d m V k Q 2 9 s d W 1 u c z E u e 0 0 s M n 0 m c X V v d D s s J n F 1 b 3 Q 7 U 2 V j d G l v b j E v V G F i b G U g M S A o M i k v Q X V 0 b 1 J l b W 9 2 Z W R D b 2 x 1 b W 5 z M S 5 7 U i w z f S Z x d W 9 0 O y w m c X V v d D t T Z W N 0 a W 9 u M S 9 U Y W J s Z S A x I C g y K S 9 B d X R v U m V t b 3 Z l Z E N v b H V t b n M x L n t X L D R 9 J n F 1 b 3 Q 7 L C Z x d W 9 0 O 1 N l Y 3 R p b 2 4 x L 1 R h Y m x l I D E g K D I p L 0 F 1 d G 9 S Z W 1 v d m V k Q 2 9 s d W 1 u c z E u e 0 V D T 0 4 s N X 0 m c X V v d D s s J n F 1 b 3 Q 7 U 2 V j d G l v b j E v V G F i b G U g M S A o M i k v Q X V 0 b 1 J l b W 9 2 Z W R D b 2 x 1 b W 5 z M S 5 7 M H M s N n 0 m c X V v d D s s J n F 1 b 3 Q 7 U 2 V j d G l v b j E v V G F i b G U g M S A o M i k v Q X V 0 b 1 J l b W 9 2 Z W R D b 2 x 1 b W 5 z M S 5 7 N H M s N 3 0 m c X V v d D s s J n F 1 b 3 Q 7 U 2 V j d G l v b j E v V G F i b G U g M S A o M i k v Q X V 0 b 1 J l b W 9 2 Z W R D b 2 x 1 b W 5 z M S 5 7 N n M s O H 0 m c X V v d D s s J n F 1 b 3 Q 7 U 2 V j d G l v b j E v V G F i b G U g M S A o M i k v Q X V 0 b 1 J l b W 9 2 Z W R D b 2 x 1 b W 5 z M S 5 7 V 0 Q s O X 0 m c X V v d D s s J n F 1 b 3 Q 7 U 2 V j d G l v b j E v V G F i b G U g M S A o M i k v Q X V 0 b 1 J l b W 9 2 Z W R D b 2 x 1 b W 5 z M S 5 7 T k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C T 1 d M S U 5 H L D B 9 J n F 1 b 3 Q 7 L C Z x d W 9 0 O 1 N l Y 3 R p b 2 4 x L 1 R h Y m x l I D E g K D I p L 0 F 1 d G 9 S Z W 1 v d m V k Q 2 9 s d W 1 u c z E u e 0 8 s M X 0 m c X V v d D s s J n F 1 b 3 Q 7 U 2 V j d G l v b j E v V G F i b G U g M S A o M i k v Q X V 0 b 1 J l b W 9 2 Z W R D b 2 x 1 b W 5 z M S 5 7 T S w y f S Z x d W 9 0 O y w m c X V v d D t T Z W N 0 a W 9 u M S 9 U Y W J s Z S A x I C g y K S 9 B d X R v U m V t b 3 Z l Z E N v b H V t b n M x L n t S L D N 9 J n F 1 b 3 Q 7 L C Z x d W 9 0 O 1 N l Y 3 R p b 2 4 x L 1 R h Y m x l I D E g K D I p L 0 F 1 d G 9 S Z W 1 v d m V k Q 2 9 s d W 1 u c z E u e 1 c s N H 0 m c X V v d D s s J n F 1 b 3 Q 7 U 2 V j d G l v b j E v V G F i b G U g M S A o M i k v Q X V 0 b 1 J l b W 9 2 Z W R D b 2 x 1 b W 5 z M S 5 7 R U N P T i w 1 f S Z x d W 9 0 O y w m c X V v d D t T Z W N 0 a W 9 u M S 9 U Y W J s Z S A x I C g y K S 9 B d X R v U m V t b 3 Z l Z E N v b H V t b n M x L n s w c y w 2 f S Z x d W 9 0 O y w m c X V v d D t T Z W N 0 a W 9 u M S 9 U Y W J s Z S A x I C g y K S 9 B d X R v U m V t b 3 Z l Z E N v b H V t b n M x L n s 0 c y w 3 f S Z x d W 9 0 O y w m c X V v d D t T Z W N 0 a W 9 u M S 9 U Y W J s Z S A x I C g y K S 9 B d X R v U m V t b 3 Z l Z E N v b H V t b n M x L n s 2 c y w 4 f S Z x d W 9 0 O y w m c X V v d D t T Z W N 0 a W 9 u M S 9 U Y W J s Z S A x I C g y K S 9 B d X R v U m V t b 3 Z l Z E N v b H V t b n M x L n t X R C w 5 f S Z x d W 9 0 O y w m c X V v d D t T Z W N 0 a W 9 u M S 9 U Y W J s Z S A x I C g y K S 9 B d X R v U m V t b 3 Z l Z E N v b H V t b n M x L n t O Q i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w N j o 0 N D o z M S 4 z M D E 5 M D A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k 9 X T E l O R y Z x d W 9 0 O y w m c X V v d D t P J n F 1 b 3 Q 7 L C Z x d W 9 0 O 0 0 m c X V v d D s s J n F 1 b 3 Q 7 U i Z x d W 9 0 O y w m c X V v d D t X J n F 1 b 3 Q 7 L C Z x d W 9 0 O 0 V D T 0 4 m c X V v d D s s J n F 1 b 3 Q 7 M H M m c X V v d D s s J n F 1 b 3 Q 7 N H M m c X V v d D s s J n F 1 b 3 Q 7 N n M m c X V v d D s s J n F 1 b 3 Q 7 V 0 Q m c X V v d D s s J n F 1 b 3 Q 7 T k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Q k 9 X T E l O R y w w f S Z x d W 9 0 O y w m c X V v d D t T Z W N 0 a W 9 u M S 9 U Y W J s Z S A x I C g 0 K S 9 B d X R v U m V t b 3 Z l Z E N v b H V t b n M x L n t P L D F 9 J n F 1 b 3 Q 7 L C Z x d W 9 0 O 1 N l Y 3 R p b 2 4 x L 1 R h Y m x l I D E g K D Q p L 0 F 1 d G 9 S Z W 1 v d m V k Q 2 9 s d W 1 u c z E u e 0 0 s M n 0 m c X V v d D s s J n F 1 b 3 Q 7 U 2 V j d G l v b j E v V G F i b G U g M S A o N C k v Q X V 0 b 1 J l b W 9 2 Z W R D b 2 x 1 b W 5 z M S 5 7 U i w z f S Z x d W 9 0 O y w m c X V v d D t T Z W N 0 a W 9 u M S 9 U Y W J s Z S A x I C g 0 K S 9 B d X R v U m V t b 3 Z l Z E N v b H V t b n M x L n t X L D R 9 J n F 1 b 3 Q 7 L C Z x d W 9 0 O 1 N l Y 3 R p b 2 4 x L 1 R h Y m x l I D E g K D Q p L 0 F 1 d G 9 S Z W 1 v d m V k Q 2 9 s d W 1 u c z E u e 0 V D T 0 4 s N X 0 m c X V v d D s s J n F 1 b 3 Q 7 U 2 V j d G l v b j E v V G F i b G U g M S A o N C k v Q X V 0 b 1 J l b W 9 2 Z W R D b 2 x 1 b W 5 z M S 5 7 M H M s N n 0 m c X V v d D s s J n F 1 b 3 Q 7 U 2 V j d G l v b j E v V G F i b G U g M S A o N C k v Q X V 0 b 1 J l b W 9 2 Z W R D b 2 x 1 b W 5 z M S 5 7 N H M s N 3 0 m c X V v d D s s J n F 1 b 3 Q 7 U 2 V j d G l v b j E v V G F i b G U g M S A o N C k v Q X V 0 b 1 J l b W 9 2 Z W R D b 2 x 1 b W 5 z M S 5 7 N n M s O H 0 m c X V v d D s s J n F 1 b 3 Q 7 U 2 V j d G l v b j E v V G F i b G U g M S A o N C k v Q X V 0 b 1 J l b W 9 2 Z W R D b 2 x 1 b W 5 z M S 5 7 V 0 Q s O X 0 m c X V v d D s s J n F 1 b 3 Q 7 U 2 V j d G l v b j E v V G F i b G U g M S A o N C k v Q X V 0 b 1 J l b W 9 2 Z W R D b 2 x 1 b W 5 z M S 5 7 T k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C T 1 d M S U 5 H L D B 9 J n F 1 b 3 Q 7 L C Z x d W 9 0 O 1 N l Y 3 R p b 2 4 x L 1 R h Y m x l I D E g K D Q p L 0 F 1 d G 9 S Z W 1 v d m V k Q 2 9 s d W 1 u c z E u e 0 8 s M X 0 m c X V v d D s s J n F 1 b 3 Q 7 U 2 V j d G l v b j E v V G F i b G U g M S A o N C k v Q X V 0 b 1 J l b W 9 2 Z W R D b 2 x 1 b W 5 z M S 5 7 T S w y f S Z x d W 9 0 O y w m c X V v d D t T Z W N 0 a W 9 u M S 9 U Y W J s Z S A x I C g 0 K S 9 B d X R v U m V t b 3 Z l Z E N v b H V t b n M x L n t S L D N 9 J n F 1 b 3 Q 7 L C Z x d W 9 0 O 1 N l Y 3 R p b 2 4 x L 1 R h Y m x l I D E g K D Q p L 0 F 1 d G 9 S Z W 1 v d m V k Q 2 9 s d W 1 u c z E u e 1 c s N H 0 m c X V v d D s s J n F 1 b 3 Q 7 U 2 V j d G l v b j E v V G F i b G U g M S A o N C k v Q X V 0 b 1 J l b W 9 2 Z W R D b 2 x 1 b W 5 z M S 5 7 R U N P T i w 1 f S Z x d W 9 0 O y w m c X V v d D t T Z W N 0 a W 9 u M S 9 U Y W J s Z S A x I C g 0 K S 9 B d X R v U m V t b 3 Z l Z E N v b H V t b n M x L n s w c y w 2 f S Z x d W 9 0 O y w m c X V v d D t T Z W N 0 a W 9 u M S 9 U Y W J s Z S A x I C g 0 K S 9 B d X R v U m V t b 3 Z l Z E N v b H V t b n M x L n s 0 c y w 3 f S Z x d W 9 0 O y w m c X V v d D t T Z W N 0 a W 9 u M S 9 U Y W J s Z S A x I C g 0 K S 9 B d X R v U m V t b 3 Z l Z E N v b H V t b n M x L n s 2 c y w 4 f S Z x d W 9 0 O y w m c X V v d D t T Z W N 0 a W 9 u M S 9 U Y W J s Z S A x I C g 0 K S 9 B d X R v U m V t b 3 Z l Z E N v b H V t b n M x L n t X R C w 5 f S Z x d W 9 0 O y w m c X V v d D t T Z W N 0 a W 9 u M S 9 U Y W J s Z S A x I C g 0 K S 9 B d X R v U m V t b 3 Z l Z E N v b H V t b n M x L n t O Q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w N j o 0 N D o z M S 4 z M j I y N T I 0 W i I g L z 4 8 R W 5 0 c n k g V H l w Z T 0 i R m l s b E N v b H V t b l R 5 c G V z I i B W Y W x 1 Z T 0 i c 0 J n T U d C Z z 0 9 I i A v P j x F b n R y e S B U e X B l P S J G a W x s Q 2 9 s d W 1 u T m F t Z X M i I F Z h b H V l P S J z W y Z x d W 9 0 O 1 d L V C Z x d W 9 0 O y w m c X V v d D t S V U 5 T J n F 1 b 3 Q 7 L C Z x d W 9 0 O 1 B M Q V l F U l M m c X V v d D s s J n F 1 b 3 Q 7 U E x B W U V S U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3 I C g z K S 9 B d X R v U m V t b 3 Z l Z E N v b H V t b n M x L n t X S 1 Q s M H 0 m c X V v d D s s J n F 1 b 3 Q 7 U 2 V j d G l v b j E v V G F i b G U g N y A o M y k v Q X V 0 b 1 J l b W 9 2 Z W R D b 2 x 1 b W 5 z M S 5 7 U l V O U y w x f S Z x d W 9 0 O y w m c X V v d D t T Z W N 0 a W 9 u M S 9 U Y W J s Z S A 3 I C g z K S 9 B d X R v U m V t b 3 Z l Z E N v b H V t b n M x L n t Q T E F Z R V J T L D J 9 J n F 1 b 3 Q 7 L C Z x d W 9 0 O 1 N l Y 3 R p b 2 4 x L 1 R h Y m x l I D c g K D M p L 0 F 1 d G 9 S Z W 1 v d m V k Q 2 9 s d W 1 u c z E u e 1 B M Q V l F U l M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c g K D M p L 0 F 1 d G 9 S Z W 1 v d m V k Q 2 9 s d W 1 u c z E u e 1 d L V C w w f S Z x d W 9 0 O y w m c X V v d D t T Z W N 0 a W 9 u M S 9 U Y W J s Z S A 3 I C g z K S 9 B d X R v U m V t b 3 Z l Z E N v b H V t b n M x L n t S V U 5 T L D F 9 J n F 1 b 3 Q 7 L C Z x d W 9 0 O 1 N l Y 3 R p b 2 4 x L 1 R h Y m x l I D c g K D M p L 0 F 1 d G 9 S Z W 1 v d m V k Q 2 9 s d W 1 u c z E u e 1 B M Q V l F U l M s M n 0 m c X V v d D s s J n F 1 b 3 Q 7 U 2 V j d G l v b j E v V G F i b G U g N y A o M y k v Q X V 0 b 1 J l b W 9 2 Z W R D b 2 x 1 b W 5 z M S 5 7 U E x B W U V S U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l M j A o M y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V G F i b G V f N 1 9 f M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w N j o 0 N D o z M S 4 z M j I y N T I 0 W i I g L z 4 8 R W 5 0 c n k g V H l w Z T 0 i R m l s b E N v b H V t b l R 5 c G V z I i B W Y W x 1 Z T 0 i c 0 J n T U d C Z z 0 9 I i A v P j x F b n R y e S B U e X B l P S J G a W x s Q 2 9 s d W 1 u T m F t Z X M i I F Z h b H V l P S J z W y Z x d W 9 0 O 1 d L V C Z x d W 9 0 O y w m c X V v d D t S V U 5 T J n F 1 b 3 Q 7 L C Z x d W 9 0 O 1 B M Q V l F U l M m c X V v d D s s J n F 1 b 3 Q 7 U E x B W U V S U z I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A o M y k v Q X V 0 b 1 J l b W 9 2 Z W R D b 2 x 1 b W 5 z M S 5 7 V 0 t U L D B 9 J n F 1 b 3 Q 7 L C Z x d W 9 0 O 1 N l Y 3 R p b 2 4 x L 1 R h Y m x l I D c g K D M p L 0 F 1 d G 9 S Z W 1 v d m V k Q 2 9 s d W 1 u c z E u e 1 J V T l M s M X 0 m c X V v d D s s J n F 1 b 3 Q 7 U 2 V j d G l v b j E v V G F i b G U g N y A o M y k v Q X V 0 b 1 J l b W 9 2 Z W R D b 2 x 1 b W 5 z M S 5 7 U E x B W U V S U y w y f S Z x d W 9 0 O y w m c X V v d D t T Z W N 0 a W 9 u M S 9 U Y W J s Z S A 3 I C g z K S 9 B d X R v U m V t b 3 Z l Z E N v b H V t b n M x L n t Q T E F Z R V J T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3 I C g z K S 9 B d X R v U m V t b 3 Z l Z E N v b H V t b n M x L n t X S 1 Q s M H 0 m c X V v d D s s J n F 1 b 3 Q 7 U 2 V j d G l v b j E v V G F i b G U g N y A o M y k v Q X V 0 b 1 J l b W 9 2 Z W R D b 2 x 1 b W 5 z M S 5 7 U l V O U y w x f S Z x d W 9 0 O y w m c X V v d D t T Z W N 0 a W 9 u M S 9 U Y W J s Z S A 3 I C g z K S 9 B d X R v U m V t b 3 Z l Z E N v b H V t b n M x L n t Q T E F Z R V J T L D J 9 J n F 1 b 3 Q 7 L C Z x d W 9 0 O 1 N l Y 3 R p b 2 4 x L 1 R h Y m x l I D c g K D M p L 0 F 1 d G 9 S Z W 1 v d m V k Q 2 9 s d W 1 u c z E u e 1 B M Q V l F U l M y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3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0 K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R h Y m x l X z F f X z Q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Y 6 N D Q 6 M z E u M z A x O T A w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J P V 0 x J T k c m c X V v d D s s J n F 1 b 3 Q 7 T y Z x d W 9 0 O y w m c X V v d D t N J n F 1 b 3 Q 7 L C Z x d W 9 0 O 1 I m c X V v d D s s J n F 1 b 3 Q 7 V y Z x d W 9 0 O y w m c X V v d D t F Q 0 9 O J n F 1 b 3 Q 7 L C Z x d W 9 0 O z B z J n F 1 b 3 Q 7 L C Z x d W 9 0 O z R z J n F 1 b 3 Q 7 L C Z x d W 9 0 O z Z z J n F 1 b 3 Q 7 L C Z x d W 9 0 O 1 d E J n F 1 b 3 Q 7 L C Z x d W 9 0 O 0 5 C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t C T 1 d M S U 5 H L D B 9 J n F 1 b 3 Q 7 L C Z x d W 9 0 O 1 N l Y 3 R p b 2 4 x L 1 R h Y m x l I D E g K D Q p L 0 F 1 d G 9 S Z W 1 v d m V k Q 2 9 s d W 1 u c z E u e 0 8 s M X 0 m c X V v d D s s J n F 1 b 3 Q 7 U 2 V j d G l v b j E v V G F i b G U g M S A o N C k v Q X V 0 b 1 J l b W 9 2 Z W R D b 2 x 1 b W 5 z M S 5 7 T S w y f S Z x d W 9 0 O y w m c X V v d D t T Z W N 0 a W 9 u M S 9 U Y W J s Z S A x I C g 0 K S 9 B d X R v U m V t b 3 Z l Z E N v b H V t b n M x L n t S L D N 9 J n F 1 b 3 Q 7 L C Z x d W 9 0 O 1 N l Y 3 R p b 2 4 x L 1 R h Y m x l I D E g K D Q p L 0 F 1 d G 9 S Z W 1 v d m V k Q 2 9 s d W 1 u c z E u e 1 c s N H 0 m c X V v d D s s J n F 1 b 3 Q 7 U 2 V j d G l v b j E v V G F i b G U g M S A o N C k v Q X V 0 b 1 J l b W 9 2 Z W R D b 2 x 1 b W 5 z M S 5 7 R U N P T i w 1 f S Z x d W 9 0 O y w m c X V v d D t T Z W N 0 a W 9 u M S 9 U Y W J s Z S A x I C g 0 K S 9 B d X R v U m V t b 3 Z l Z E N v b H V t b n M x L n s w c y w 2 f S Z x d W 9 0 O y w m c X V v d D t T Z W N 0 a W 9 u M S 9 U Y W J s Z S A x I C g 0 K S 9 B d X R v U m V t b 3 Z l Z E N v b H V t b n M x L n s 0 c y w 3 f S Z x d W 9 0 O y w m c X V v d D t T Z W N 0 a W 9 u M S 9 U Y W J s Z S A x I C g 0 K S 9 B d X R v U m V t b 3 Z l Z E N v b H V t b n M x L n s 2 c y w 4 f S Z x d W 9 0 O y w m c X V v d D t T Z W N 0 a W 9 u M S 9 U Y W J s Z S A x I C g 0 K S 9 B d X R v U m V t b 3 Z l Z E N v b H V t b n M x L n t X R C w 5 f S Z x d W 9 0 O y w m c X V v d D t T Z W N 0 a W 9 u M S 9 U Y W J s Z S A x I C g 0 K S 9 B d X R v U m V t b 3 Z l Z E N v b H V t b n M x L n t O Q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0 J P V 0 x J T k c s M H 0 m c X V v d D s s J n F 1 b 3 Q 7 U 2 V j d G l v b j E v V G F i b G U g M S A o N C k v Q X V 0 b 1 J l b W 9 2 Z W R D b 2 x 1 b W 5 z M S 5 7 T y w x f S Z x d W 9 0 O y w m c X V v d D t T Z W N 0 a W 9 u M S 9 U Y W J s Z S A x I C g 0 K S 9 B d X R v U m V t b 3 Z l Z E N v b H V t b n M x L n t N L D J 9 J n F 1 b 3 Q 7 L C Z x d W 9 0 O 1 N l Y 3 R p b 2 4 x L 1 R h Y m x l I D E g K D Q p L 0 F 1 d G 9 S Z W 1 v d m V k Q 2 9 s d W 1 u c z E u e 1 I s M 3 0 m c X V v d D s s J n F 1 b 3 Q 7 U 2 V j d G l v b j E v V G F i b G U g M S A o N C k v Q X V 0 b 1 J l b W 9 2 Z W R D b 2 x 1 b W 5 z M S 5 7 V y w 0 f S Z x d W 9 0 O y w m c X V v d D t T Z W N 0 a W 9 u M S 9 U Y W J s Z S A x I C g 0 K S 9 B d X R v U m V t b 3 Z l Z E N v b H V t b n M x L n t F Q 0 9 O L D V 9 J n F 1 b 3 Q 7 L C Z x d W 9 0 O 1 N l Y 3 R p b 2 4 x L 1 R h Y m x l I D E g K D Q p L 0 F 1 d G 9 S Z W 1 v d m V k Q 2 9 s d W 1 u c z E u e z B z L D Z 9 J n F 1 b 3 Q 7 L C Z x d W 9 0 O 1 N l Y 3 R p b 2 4 x L 1 R h Y m x l I D E g K D Q p L 0 F 1 d G 9 S Z W 1 v d m V k Q 2 9 s d W 1 u c z E u e z R z L D d 9 J n F 1 b 3 Q 7 L C Z x d W 9 0 O 1 N l Y 3 R p b 2 4 x L 1 R h Y m x l I D E g K D Q p L 0 F 1 d G 9 S Z W 1 v d m V k Q 2 9 s d W 1 u c z E u e z Z z L D h 9 J n F 1 b 3 Q 7 L C Z x d W 9 0 O 1 N l Y 3 R p b 2 4 x L 1 R h Y m x l I D E g K D Q p L 0 F 1 d G 9 S Z W 1 v d m V k Q 2 9 s d W 1 u c z E u e 1 d E L D l 9 J n F 1 b 3 Q 7 L C Z x d W 9 0 O 1 N l Y 3 R p b 2 4 x L 1 R h Y m x l I D E g K D Q p L 0 F 1 d G 9 S Z W 1 v d m V k Q 2 9 s d W 1 u c z E u e 0 5 C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c 6 M j M 6 M z E u M j Y 3 O D M 3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k F U V E l O R y Z x d W 9 0 O y w m c X V v d D t D b 2 x 1 b W 4 x J n F 1 b 3 Q 7 L C Z x d W 9 0 O 1 I m c X V v d D s s J n F 1 b 3 Q 7 Q i Z x d W 9 0 O y w m c X V v d D t N J n F 1 b 3 Q 7 L C Z x d W 9 0 O z R z J n F 1 b 3 Q 7 L C Z x d W 9 0 O z Z z J n F 1 b 3 Q 7 L C Z x d W 9 0 O 1 N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S Z W 1 v d m V k I E J v d H R v b S B S b 3 d z L n t C Q V R U S U 5 H L D B 9 J n F 1 b 3 Q 7 L C Z x d W 9 0 O 1 N l Y 3 R p b 2 4 x L 1 R h Y m x l I D A v U m V t b 3 Z l Z C B C b 3 R 0 b 2 0 g U m 9 3 c y 5 7 L D F 9 J n F 1 b 3 Q 7 L C Z x d W 9 0 O 1 N l Y 3 R p b 2 4 x L 1 R h Y m x l I D A v U m V t b 3 Z l Z C B C b 3 R 0 b 2 0 g U m 9 3 c y 5 7 U i w y f S Z x d W 9 0 O y w m c X V v d D t T Z W N 0 a W 9 u M S 9 U Y W J s Z S A w L 1 J l b W 9 2 Z W Q g Q m 9 0 d G 9 t I F J v d 3 M u e 0 I s M 3 0 m c X V v d D s s J n F 1 b 3 Q 7 U 2 V j d G l v b j E v V G F i b G U g M C 9 S Z W 1 v d m V k I E J v d H R v b S B S b 3 d z L n t N L D R 9 J n F 1 b 3 Q 7 L C Z x d W 9 0 O 1 N l Y 3 R p b 2 4 x L 1 R h Y m x l I D A v U m V t b 3 Z l Z C B C b 3 R 0 b 2 0 g U m 9 3 c y 5 7 N H M s N X 0 m c X V v d D s s J n F 1 b 3 Q 7 U 2 V j d G l v b j E v V G F i b G U g M C 9 S Z W 1 v d m V k I E J v d H R v b S B S b 3 d z L n s 2 c y w 2 f S Z x d W 9 0 O y w m c X V v d D t T Z W N 0 a W 9 u M S 9 U Y W J s Z S A w L 1 J l b W 9 2 Z W Q g Q m 9 0 d G 9 t I F J v d 3 M u e 1 N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U m V t b 3 Z l Z C B C b 3 R 0 b 2 0 g U m 9 3 c y 5 7 Q k F U V E l O R y w w f S Z x d W 9 0 O y w m c X V v d D t T Z W N 0 a W 9 u M S 9 U Y W J s Z S A w L 1 J l b W 9 2 Z W Q g Q m 9 0 d G 9 t I F J v d 3 M u e y w x f S Z x d W 9 0 O y w m c X V v d D t T Z W N 0 a W 9 u M S 9 U Y W J s Z S A w L 1 J l b W 9 2 Z W Q g Q m 9 0 d G 9 t I F J v d 3 M u e 1 I s M n 0 m c X V v d D s s J n F 1 b 3 Q 7 U 2 V j d G l v b j E v V G F i b G U g M C 9 S Z W 1 v d m V k I E J v d H R v b S B S b 3 d z L n t C L D N 9 J n F 1 b 3 Q 7 L C Z x d W 9 0 O 1 N l Y 3 R p b 2 4 x L 1 R h Y m x l I D A v U m V t b 3 Z l Z C B C b 3 R 0 b 2 0 g U m 9 3 c y 5 7 T S w 0 f S Z x d W 9 0 O y w m c X V v d D t T Z W N 0 a W 9 u M S 9 U Y W J s Z S A w L 1 J l b W 9 2 Z W Q g Q m 9 0 d G 9 t I F J v d 3 M u e z R z L D V 9 J n F 1 b 3 Q 7 L C Z x d W 9 0 O 1 N l Y 3 R p b 2 4 x L 1 R h Y m x l I D A v U m V t b 3 Z l Z C B C b 3 R 0 b 2 0 g U m 9 3 c y 5 7 N n M s N n 0 m c X V v d D s s J n F 1 b 3 Q 7 U 2 V j d G l v b j E v V G F i b G U g M C 9 S Z W 1 v d m V k I E J v d H R v b S B S b 3 d z L n t T U i w 3 f S Z x d W 9 0 O 1 0 s J n F 1 b 3 Q 7 U m V s Y X R p b 2 5 z a G l w S W 5 m b y Z x d W 9 0 O z p b X X 0 i I C 8 + P E V u d H J 5 I F R 5 c G U 9 I l J l Y 2 9 2 Z X J 5 V G F y Z 2 V 0 U 2 h l Z X Q i I F Z h b H V l P S J z V G F i b G U g M i A o M i k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G a W x s V G F y Z 2 V 0 I i B W Y W x 1 Z T 0 i c 1 R h Y m x l X 1 R h Y m x l X z A i I C 8 + P E V u d H J 5 I F R 5 c G U 9 I l F 1 Z X J 5 S U Q i I F Z h b H V l P S J z N D M 4 N j M 1 N 2 Q t Y T g 3 N y 0 0 Z j Y 2 L T k x O G M t Z T N k M z k 5 Y T h l M G J l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D a G F u Z 2 V k I F R 5 c G U u e 1 B M Q V l F U i B O Q U 1 F L D B 9 J n F 1 b 3 Q 7 L C Z x d W 9 0 O 1 N l Y 3 R p b 2 4 x L 1 R h Y m x l I D Y v Q 2 h h b m d l Z C B U e X B l L n t P L D F 9 J n F 1 b 3 Q 7 L C Z x d W 9 0 O 1 N l Y 3 R p b 2 4 x L 1 R h Y m x l I D Y v Q 2 h h b m d l Z C B U e X B l L n t N L D J 9 J n F 1 b 3 Q 7 L C Z x d W 9 0 O 1 N l Y 3 R p b 2 4 x L 1 R h Y m x l I D Y v Q 2 h h b m d l Z C B U e X B l L n t S L D N 9 J n F 1 b 3 Q 7 L C Z x d W 9 0 O 1 N l Y 3 R p b 2 4 x L 1 R h Y m x l I D Y v Q 2 h h b m d l Z C B U e X B l L n t X L D R 9 J n F 1 b 3 Q 7 L C Z x d W 9 0 O 1 N l Y 3 R p b 2 4 x L 1 R h Y m x l I D Y v Q 2 h h b m d l Z C B U e X B l L n t F Y 2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Y v Q 2 h h b m d l Z C B U e X B l L n t Q T E F Z R V I g T k F N R S w w f S Z x d W 9 0 O y w m c X V v d D t T Z W N 0 a W 9 u M S 9 U Y W J s Z S A 2 L 0 N o Y W 5 n Z W Q g V H l w Z S 5 7 T y w x f S Z x d W 9 0 O y w m c X V v d D t T Z W N 0 a W 9 u M S 9 U Y W J s Z S A 2 L 0 N o Y W 5 n Z W Q g V H l w Z S 5 7 T S w y f S Z x d W 9 0 O y w m c X V v d D t T Z W N 0 a W 9 u M S 9 U Y W J s Z S A 2 L 0 N o Y W 5 n Z W Q g V H l w Z S 5 7 U i w z f S Z x d W 9 0 O y w m c X V v d D t T Z W N 0 a W 9 u M S 9 U Y W J s Z S A 2 L 0 N o Y W 5 n Z W Q g V H l w Z S 5 7 V y w 0 f S Z x d W 9 0 O y w m c X V v d D t T Z W N 0 a W 9 u M S 9 U Y W J s Z S A 2 L 0 N o Y W 5 n Z W Q g V H l w Z S 5 7 R W N v b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E x B W U V S I E 5 B T U U m c X V v d D s s J n F 1 b 3 Q 7 T y Z x d W 9 0 O y w m c X V v d D t N J n F 1 b 3 Q 7 L C Z x d W 9 0 O 1 I m c X V v d D s s J n F 1 b 3 Q 7 V y Z x d W 9 0 O y w m c X V v d D t F Y 2 9 u J n F 1 b 3 Q 7 X S I g L z 4 8 R W 5 0 c n k g V H l w Z T 0 i R m l s b E N v b H V t b l R 5 c G V z I i B W Y W x 1 Z T 0 i c 0 J n V U R B d 0 1 G I i A v P j x F b n R y e S B U e X B l P S J G a W x s T G F z d F V w Z G F 0 Z W Q i I F Z h b H V l P S J k M j A y M y 0 w N S 0 y M l Q w N z o x N T o w N i 4 y O D Y x N z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S Z W N v d m V y e V R h c m d l d F N o Z W V 0 I i B W Y W x 1 Z T 0 i c 1 R h Y m x l I D I g K D I p I i A v P j x F b n R y e S B U e X B l P S J S Z W N v d m V y e V R h c m d l d E N v b H V t b i I g V m F s d W U 9 I m w x N i I g L z 4 8 R W 5 0 c n k g V H l w Z T 0 i U m V j b 3 Z l c n l U Y X J n Z X R S b 3 c i I F Z h b H V l P S J s M z I i I C 8 + P E V u d H J 5 I F R 5 c G U 9 I k Z p b G x U Y X J n Z X Q i I F Z h b H V l P S J z V G F i b G V f V G F i b G V f N i I g L z 4 8 L 1 N 0 Y W J s Z U V u d H J p Z X M + P C 9 J d G V t P j x J d G V t P j x J d G V t T G 9 j Y X R p b 2 4 + P E l 0 Z W 1 U e X B l P k Z v c m 1 1 b G E 8 L 0 l 0 Z W 1 U e X B l P j x J d G V t U G F 0 a D 5 T Z W N 0 a W 9 u M S 9 U Y W J s Z S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c 6 M j g 6 M j E u M T Y x O D Q w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k F U V E l O R y Z x d W 9 0 O y w m c X V v d D t D b 2 x 1 b W 4 x J n F 1 b 3 Q 7 L C Z x d W 9 0 O 1 I m c X V v d D s s J n F 1 b 3 Q 7 Q i Z x d W 9 0 O y w m c X V v d D t N J n F 1 b 3 Q 7 L C Z x d W 9 0 O z R z J n F 1 b 3 Q 7 L C Z x d W 9 0 O z Z z J n F 1 b 3 Q 7 L C Z x d W 9 0 O 1 N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U m V t b 3 Z l Z C B C b 3 R 0 b 2 0 g U m 9 3 c y 5 7 Q k F U V E l O R y w w f S Z x d W 9 0 O y w m c X V v d D t T Z W N 0 a W 9 u M S 9 U Y W J s Z S A w I C g y K S 9 S Z W 1 v d m V k I E J v d H R v b S B S b 3 d z L n s s M X 0 m c X V v d D s s J n F 1 b 3 Q 7 U 2 V j d G l v b j E v V G F i b G U g M C A o M i k v U m V t b 3 Z l Z C B C b 3 R 0 b 2 0 g U m 9 3 c y 5 7 U i w y f S Z x d W 9 0 O y w m c X V v d D t T Z W N 0 a W 9 u M S 9 U Y W J s Z S A w I C g y K S 9 S Z W 1 v d m V k I E J v d H R v b S B S b 3 d z L n t C L D N 9 J n F 1 b 3 Q 7 L C Z x d W 9 0 O 1 N l Y 3 R p b 2 4 x L 1 R h Y m x l I D A g K D I p L 1 J l b W 9 2 Z W Q g Q m 9 0 d G 9 t I F J v d 3 M u e 0 0 s N H 0 m c X V v d D s s J n F 1 b 3 Q 7 U 2 V j d G l v b j E v V G F i b G U g M C A o M i k v U m V t b 3 Z l Z C B C b 3 R 0 b 2 0 g U m 9 3 c y 5 7 N H M s N X 0 m c X V v d D s s J n F 1 b 3 Q 7 U 2 V j d G l v b j E v V G F i b G U g M C A o M i k v U m V t b 3 Z l Z C B C b 3 R 0 b 2 0 g U m 9 3 c y 5 7 N n M s N n 0 m c X V v d D s s J n F 1 b 3 Q 7 U 2 V j d G l v b j E v V G F i b G U g M C A o M i k v U m V t b 3 Z l Z C B C b 3 R 0 b 2 0 g U m 9 3 c y 5 7 U 1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U m V t b 3 Z l Z C B C b 3 R 0 b 2 0 g U m 9 3 c y 5 7 Q k F U V E l O R y w w f S Z x d W 9 0 O y w m c X V v d D t T Z W N 0 a W 9 u M S 9 U Y W J s Z S A w I C g y K S 9 S Z W 1 v d m V k I E J v d H R v b S B S b 3 d z L n s s M X 0 m c X V v d D s s J n F 1 b 3 Q 7 U 2 V j d G l v b j E v V G F i b G U g M C A o M i k v U m V t b 3 Z l Z C B C b 3 R 0 b 2 0 g U m 9 3 c y 5 7 U i w y f S Z x d W 9 0 O y w m c X V v d D t T Z W N 0 a W 9 u M S 9 U Y W J s Z S A w I C g y K S 9 S Z W 1 v d m V k I E J v d H R v b S B S b 3 d z L n t C L D N 9 J n F 1 b 3 Q 7 L C Z x d W 9 0 O 1 N l Y 3 R p b 2 4 x L 1 R h Y m x l I D A g K D I p L 1 J l b W 9 2 Z W Q g Q m 9 0 d G 9 t I F J v d 3 M u e 0 0 s N H 0 m c X V v d D s s J n F 1 b 3 Q 7 U 2 V j d G l v b j E v V G F i b G U g M C A o M i k v U m V t b 3 Z l Z C B C b 3 R 0 b 2 0 g U m 9 3 c y 5 7 N H M s N X 0 m c X V v d D s s J n F 1 b 3 Q 7 U 2 V j d G l v b j E v V G F i b G U g M C A o M i k v U m V t b 3 Z l Z C B C b 3 R 0 b 2 0 g U m 9 3 c y 5 7 N n M s N n 0 m c X V v d D s s J n F 1 b 3 Q 7 U 2 V j d G l v b j E v V G F i b G U g M C A o M i k v U m V t b 3 Z l Z C B C b 3 R 0 b 2 0 g U m 9 3 c y 5 7 U 1 I s N 3 0 m c X V v d D t d L C Z x d W 9 0 O 1 J l b G F 0 a W 9 u c 2 h p c E l u Z m 8 m c X V v d D s 6 W 1 1 9 I i A v P j x F b n R y e S B U e X B l P S J R d W V y e U l E I i B W Y W x 1 Z T 0 i c 2 V i Z j k 5 O D U 0 L T B m N D U t N G Z k N i 1 h N z Y 4 L W I 1 M T F i Y W I 1 N G E 5 Z C I g L z 4 8 R W 5 0 c n k g V H l w Z T 0 i U m V j b 3 Z l c n l U Y X J n Z X R T a G V l d C I g V m F s d W U 9 I n N U Y W J s Z S A y I C g y K S I g L z 4 8 R W 5 0 c n k g V H l w Z T 0 i U m V j b 3 Z l c n l U Y X J n Z X R D b 2 x 1 b W 4 i I F Z h b H V l P S J s M S I g L z 4 8 R W 5 0 c n k g V H l w Z T 0 i U m V j b 3 Z l c n l U Y X J n Z X R S b 3 c i I F Z h b H V l P S J s N D U i I C 8 + P E V u d H J 5 I F R 5 c G U 9 I k Z p b G x U Y X J n Z X Q i I F Z h b H V l P S J z V G F i b G V f V G F i b G V f M F 9 f M i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g K D I p L 0 N o Y W 5 n Z W Q g V H l w Z S 5 7 U E x B W U V S I E 5 B T U U s M H 0 m c X V v d D s s J n F 1 b 3 Q 7 U 2 V j d G l v b j E v V G F i b G U g N i A o M i k v Q 2 h h b m d l Z C B U e X B l L n t P L D F 9 J n F 1 b 3 Q 7 L C Z x d W 9 0 O 1 N l Y 3 R p b 2 4 x L 1 R h Y m x l I D Y g K D I p L 0 N o Y W 5 n Z W Q g V H l w Z S 5 7 T S w y f S Z x d W 9 0 O y w m c X V v d D t T Z W N 0 a W 9 u M S 9 U Y W J s Z S A 2 I C g y K S 9 D a G F u Z 2 V k I F R 5 c G U u e 1 I s M 3 0 m c X V v d D s s J n F 1 b 3 Q 7 U 2 V j d G l v b j E v V G F i b G U g N i A o M i k v Q 2 h h b m d l Z C B U e X B l L n t X L D R 9 J n F 1 b 3 Q 7 L C Z x d W 9 0 O 1 N l Y 3 R p b 2 4 x L 1 R h Y m x l I D Y g K D I p L 0 N o Y W 5 n Z W Q g V H l w Z S 5 7 R W N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2 I C g y K S 9 D a G F u Z 2 V k I F R 5 c G U u e 1 B M Q V l F U i B O Q U 1 F L D B 9 J n F 1 b 3 Q 7 L C Z x d W 9 0 O 1 N l Y 3 R p b 2 4 x L 1 R h Y m x l I D Y g K D I p L 0 N o Y W 5 n Z W Q g V H l w Z S 5 7 T y w x f S Z x d W 9 0 O y w m c X V v d D t T Z W N 0 a W 9 u M S 9 U Y W J s Z S A 2 I C g y K S 9 D a G F u Z 2 V k I F R 5 c G U u e 0 0 s M n 0 m c X V v d D s s J n F 1 b 3 Q 7 U 2 V j d G l v b j E v V G F i b G U g N i A o M i k v Q 2 h h b m d l Z C B U e X B l L n t S L D N 9 J n F 1 b 3 Q 7 L C Z x d W 9 0 O 1 N l Y 3 R p b 2 4 x L 1 R h Y m x l I D Y g K D I p L 0 N o Y W 5 n Z W Q g V H l w Z S 5 7 V y w 0 f S Z x d W 9 0 O y w m c X V v d D t T Z W N 0 a W 9 u M S 9 U Y W J s Z S A 2 I C g y K S 9 D a G F u Z 2 V k I F R 5 c G U u e 0 V j b 2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M Q V l F U i B O Q U 1 F J n F 1 b 3 Q 7 L C Z x d W 9 0 O 0 8 m c X V v d D s s J n F 1 b 3 Q 7 T S Z x d W 9 0 O y w m c X V v d D t S J n F 1 b 3 Q 7 L C Z x d W 9 0 O 1 c m c X V v d D s s J n F 1 b 3 Q 7 R W N v b i Z x d W 9 0 O 1 0 i I C 8 + P E V u d H J 5 I F R 5 c G U 9 I k Z p b G x D b 2 x 1 b W 5 U e X B l c y I g V m F s d W U 9 I n N C Z 0 1 E Q X d N R i I g L z 4 8 R W 5 0 c n k g V H l w Z T 0 i R m l s b E x h c 3 R V c G R h d G V k I i B W Y W x 1 Z T 0 i Z D I w M j M t M D U t M j J U M D c 6 M j c 6 M T E u N D c z M j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j b 3 Z l c n l U Y X J n Z X R T a G V l d C I g V m F s d W U 9 I n N U Y W J s Z S A y I C g y K S I g L z 4 8 R W 5 0 c n k g V H l w Z T 0 i U m V j b 3 Z l c n l U Y X J n Z X R D b 2 x 1 b W 4 i I F Z h b H V l P S J s M S I g L z 4 8 R W 5 0 c n k g V H l w Z T 0 i U m V j b 3 Z l c n l U Y X J n Z X R S b 3 c i I F Z h b H V l P S J s N D U i I C 8 + P E V u d H J 5 I F R 5 c G U 9 I k Z p b G x U Y X J n Z X Q i I F Z h b H V l P S J z V G F i b G V f V G F i b G V f N l 9 f M i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g 6 M T Q 6 M z E u N D c 3 M z I 5 N F o i I C 8 + P E V u d H J 5 I F R 5 c G U 9 I k Z p b G x D b 2 x 1 b W 5 U e X B l c y I g V m F s d W U 9 I n N C Z 0 1 E Q X d V R 0 J n W T 0 i I C 8 + P E V u d H J 5 I F R 5 c G U 9 I k Z p b G x D b 2 x 1 b W 5 O Y W 1 l c y I g V m F s d W U 9 I n N b J n F 1 b 3 Q 7 U n V u c y Z x d W 9 0 O y w m c X V v d D t C Y W x s c y Z x d W 9 0 O y w m c X V v d D s 0 c y Z x d W 9 0 O y w m c X V v d D s 2 c y Z x d W 9 0 O y w m c X V v d D t T U i Z x d W 9 0 O y w m c X V v d D t P c H B v b m V u d C Z x d W 9 0 O y w m c X V v d D t W Z W 5 1 Z S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t S d W 5 z L D B 9 J n F 1 b 3 Q 7 L C Z x d W 9 0 O 1 N l Y 3 R p b 2 4 x L 1 R h Y m x l I D Q v Q X V 0 b 1 J l b W 9 2 Z W R D b 2 x 1 b W 5 z M S 5 7 Q m F s b H M s M X 0 m c X V v d D s s J n F 1 b 3 Q 7 U 2 V j d G l v b j E v V G F i b G U g N C 9 B d X R v U m V t b 3 Z l Z E N v b H V t b n M x L n s 0 c y w y f S Z x d W 9 0 O y w m c X V v d D t T Z W N 0 a W 9 u M S 9 U Y W J s Z S A 0 L 0 F 1 d G 9 S Z W 1 v d m V k Q 2 9 s d W 1 u c z E u e z Z z L D N 9 J n F 1 b 3 Q 7 L C Z x d W 9 0 O 1 N l Y 3 R p b 2 4 x L 1 R h Y m x l I D Q v Q X V 0 b 1 J l b W 9 2 Z W R D b 2 x 1 b W 5 z M S 5 7 U 1 I s N H 0 m c X V v d D s s J n F 1 b 3 Q 7 U 2 V j d G l v b j E v V G F i b G U g N C 9 B d X R v U m V t b 3 Z l Z E N v b H V t b n M x L n t P c H B v b m V u d C w 1 f S Z x d W 9 0 O y w m c X V v d D t T Z W N 0 a W 9 u M S 9 U Y W J s Z S A 0 L 0 F 1 d G 9 S Z W 1 v d m V k Q 2 9 s d W 1 u c z E u e 1 Z l b n V l L D Z 9 J n F 1 b 3 Q 7 L C Z x d W 9 0 O 1 N l Y 3 R p b 2 4 x L 1 R h Y m x l I D Q v Q X V 0 b 1 J l b W 9 2 Z W R D b 2 x 1 b W 5 z M S 5 7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0 L 0 F 1 d G 9 S Z W 1 v d m V k Q 2 9 s d W 1 u c z E u e 1 J 1 b n M s M H 0 m c X V v d D s s J n F 1 b 3 Q 7 U 2 V j d G l v b j E v V G F i b G U g N C 9 B d X R v U m V t b 3 Z l Z E N v b H V t b n M x L n t C Y W x s c y w x f S Z x d W 9 0 O y w m c X V v d D t T Z W N 0 a W 9 u M S 9 U Y W J s Z S A 0 L 0 F 1 d G 9 S Z W 1 v d m V k Q 2 9 s d W 1 u c z E u e z R z L D J 9 J n F 1 b 3 Q 7 L C Z x d W 9 0 O 1 N l Y 3 R p b 2 4 x L 1 R h Y m x l I D Q v Q X V 0 b 1 J l b W 9 2 Z W R D b 2 x 1 b W 5 z M S 5 7 N n M s M 3 0 m c X V v d D s s J n F 1 b 3 Q 7 U 2 V j d G l v b j E v V G F i b G U g N C 9 B d X R v U m V t b 3 Z l Z E N v b H V t b n M x L n t T U i w 0 f S Z x d W 9 0 O y w m c X V v d D t T Z W N 0 a W 9 u M S 9 U Y W J s Z S A 0 L 0 F 1 d G 9 S Z W 1 v d m V k Q 2 9 s d W 1 u c z E u e 0 9 w c G 9 u Z W 5 0 L D V 9 J n F 1 b 3 Q 7 L C Z x d W 9 0 O 1 N l Y 3 R p b 2 4 x L 1 R h Y m x l I D Q v Q X V 0 b 1 J l b W 9 2 Z W R D b 2 x 1 b W 5 z M S 5 7 V m V u d W U s N n 0 m c X V v d D s s J n F 1 b 3 Q 7 U 2 V j d G l v b j E v V G F i b G U g N C 9 B d X R v U m V t b 3 Z l Z E N v b H V t b n M x L n t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R h Y m x l X z E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F U M T k 6 N T I 6 N D U u N D c 3 O T g 1 O V o i I C 8 + P E V u d H J 5 I F R 5 c G U 9 I k Z p b G x D b 2 x 1 b W 5 U e X B l c y I g V m F s d W U 9 I n N B d 1 l H I i A v P j x F b n R y e S B U e X B l P S J G a W x s Q 2 9 s d W 1 u T m F t Z X M i I F Z h b H V l P S J z W y Z x d W 9 0 O 0 1 h d G N o I E 5 v L i Z x d W 9 0 O y w m c X V v d D t N Y X R j a C Z x d W 9 0 O y w m c X V v d D t W Z W 5 1 Z S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1 h d G N o I E 5 v L i w w f S Z x d W 9 0 O y w m c X V v d D t T Z W N 0 a W 9 u M S 9 U Y W J s Z S A x L 0 F 1 d G 9 S Z W 1 v d m V k Q 2 9 s d W 1 u c z E u e 0 1 h d G N o L D F 9 J n F 1 b 3 Q 7 L C Z x d W 9 0 O 1 N l Y 3 R p b 2 4 x L 1 R h Y m x l I D E v Q X V 0 b 1 J l b W 9 2 Z W R D b 2 x 1 b W 5 z M S 5 7 V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N Y X R j a C B O b y 4 s M H 0 m c X V v d D s s J n F 1 b 3 Q 7 U 2 V j d G l v b j E v V G F i b G U g M S 9 B d X R v U m V t b 3 Z l Z E N v b H V t b n M x L n t N Y X R j a C w x f S Z x d W 9 0 O y w m c X V v d D t T Z W N 0 a W 9 u M S 9 U Y W J s Z S A x L 0 F 1 d G 9 S Z W 1 v d m V k Q 2 9 s d W 1 u c z E u e 1 Z l b n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V G F i b G V f V G F i b G V f M T I y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S 0 y M V Q x O T o 1 M j o 0 N S 4 0 N z c 5 O D U 5 W i I g L z 4 8 R W 5 0 c n k g V H l w Z T 0 i R m l s b E N v b H V t b l R 5 c G V z I i B W Y W x 1 Z T 0 i c 0 F 3 W U c i I C 8 + P E V u d H J 5 I F R 5 c G U 9 I k Z p b G x D b 2 x 1 b W 5 O Y W 1 l c y I g V m F s d W U 9 I n N b J n F 1 b 3 Q 7 T W F 0 Y 2 g g T m 8 u J n F 1 b 3 Q 7 L C Z x d W 9 0 O 0 1 h d G N o J n F 1 b 3 Q 7 L C Z x d W 9 0 O 1 Z l b n V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N Y X R j a C B O b y 4 s M H 0 m c X V v d D s s J n F 1 b 3 Q 7 U 2 V j d G l v b j E v V G F i b G U g M S 9 B d X R v U m V t b 3 Z l Z E N v b H V t b n M x L n t N Y X R j a C w x f S Z x d W 9 0 O y w m c X V v d D t T Z W N 0 a W 9 u M S 9 U Y W J s Z S A x L 0 F 1 d G 9 S Z W 1 v d m V k Q 2 9 s d W 1 u c z E u e 1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T W F 0 Y 2 g g T m 8 u L D B 9 J n F 1 b 3 Q 7 L C Z x d W 9 0 O 1 N l Y 3 R p b 2 4 x L 1 R h Y m x l I D E v Q X V 0 b 1 J l b W 9 2 Z W R D b 2 x 1 b W 5 z M S 5 7 T W F 0 Y 2 g s M X 0 m c X V v d D s s J n F 1 b 3 Q 7 U 2 V j d G l v b j E v V G F i b G U g M S 9 B d X R v U m V t b 3 Z l Z E N v b H V t b n M x L n t W Z W 5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c 2 1 l b i U y M H d p d G g l M j B 0 a G U l M j B o a W d o Z X N 0 J T I w c 3 R y a W t l J T I w c m F 0 Z S U y M G l u J T I w d G h l J T I w Z G V h d G g l M j B v d m V y c y U y M G l u J T I w S V B M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J h d H N t Z W 5 f d 2 l 0 a F 9 0 a G V f a G l n a G V z d F 9 z d H J p a 2 V f c m F 0 Z V 9 p b l 9 0 a G V f Z G V h d G h f b 3 Z l c n N f a W 5 f S V B M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y N T o z N C 4 w N j Y 5 M D Y 3 W i I g L z 4 8 R W 5 0 c n k g V H l w Z T 0 i R m l s b E N v b H V t b l R 5 c G V z I i B W Y W x 1 Z T 0 i c 0 J n T U Y i I C 8 + P E V u d H J 5 I F R 5 c G U 9 I k Z p b G x D b 2 x 1 b W 5 O Y W 1 l c y I g V m F s d W U 9 I n N b J n F 1 b 3 Q 7 Q m F 0 c 2 1 h b i Z x d W 9 0 O y w m c X V v d D t U b 3 R h b C B k Z W F 0 a C B v d m V y I H J 1 b n M m c X V v d D s s J n F 1 b 3 Q 7 U 3 R y a W t l I F J h d G U g Y X Q g d G h l I G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0 c 2 1 l b i B 3 a X R o I H R o Z S B o a W d o Z X N 0 I H N 0 c m l r Z S B y Y X R l I G l u I H R o Z S B k Z W F 0 a C B v d m V y c y B p b i B J U E w g M j A y M y 9 B d X R v U m V t b 3 Z l Z E N v b H V t b n M x L n t C Y X R z b W F u L D B 9 J n F 1 b 3 Q 7 L C Z x d W 9 0 O 1 N l Y 3 R p b 2 4 x L 0 J h d H N t Z W 4 g d 2 l 0 a C B 0 a G U g a G l n a G V z d C B z d H J p a 2 U g c m F 0 Z S B p b i B 0 a G U g Z G V h d G g g b 3 Z l c n M g a W 4 g S V B M I D I w M j M v Q X V 0 b 1 J l b W 9 2 Z W R D b 2 x 1 b W 5 z M S 5 7 V G 9 0 Y W w g Z G V h d G g g b 3 Z l c i B y d W 5 z L D F 9 J n F 1 b 3 Q 7 L C Z x d W 9 0 O 1 N l Y 3 R p b 2 4 x L 0 J h d H N t Z W 4 g d 2 l 0 a C B 0 a G U g a G l n a G V z d C B z d H J p a 2 U g c m F 0 Z S B p b i B 0 a G U g Z G V h d G g g b 3 Z l c n M g a W 4 g S V B M I D I w M j M v Q X V 0 b 1 J l b W 9 2 Z W R D b 2 x 1 b W 5 z M S 5 7 U 3 R y a W t l I F J h d G U g Y X Q g d G h l I G R l Y X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d H N t Z W 4 g d 2 l 0 a C B 0 a G U g a G l n a G V z d C B z d H J p a 2 U g c m F 0 Z S B p b i B 0 a G U g Z G V h d G g g b 3 Z l c n M g a W 4 g S V B M I D I w M j M v Q X V 0 b 1 J l b W 9 2 Z W R D b 2 x 1 b W 5 z M S 5 7 Q m F 0 c 2 1 h b i w w f S Z x d W 9 0 O y w m c X V v d D t T Z W N 0 a W 9 u M S 9 C Y X R z b W V u I H d p d G g g d G h l I G h p Z 2 h l c 3 Q g c 3 R y a W t l I H J h d G U g a W 4 g d G h l I G R l Y X R o I G 9 2 Z X J z I G l u I E l Q T C A y M D I z L 0 F 1 d G 9 S Z W 1 v d m V k Q 2 9 s d W 1 u c z E u e 1 R v d G F s I G R l Y X R o I G 9 2 Z X I g c n V u c y w x f S Z x d W 9 0 O y w m c X V v d D t T Z W N 0 a W 9 u M S 9 C Y X R z b W V u I H d p d G g g d G h l I G h p Z 2 h l c 3 Q g c 3 R y a W t l I H J h d G U g a W 4 g d G h l I G R l Y X R o I G 9 2 Z X J z I G l u I E l Q T C A y M D I z L 0 F 1 d G 9 S Z W 1 v d m V k Q 2 9 s d W 1 u c z E u e 1 N 0 c m l r Z S B S Y X R l I G F 0 I H R o Z S B k Z W F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0 c 2 1 l b i U y M H d p d G g l M j B 0 a G U l M j B o a W d o Z X N 0 J T I w c 3 R y a W t l J T I w c m F 0 Z S U y M G l u J T I w d G h l J T I w Z G V h d G g l M j B v d m V y c y U y M G l u J T I w S V B M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z b W V u J T I w d 2 l 0 a C U y M H R o Z S U y M G h p Z 2 h l c 3 Q l M j B z d H J p a 2 U l M j B y Y X R l J T I w a W 4 l M j B 0 a G U l M j B k Z W F 0 a C U y M G 9 2 Z X J z J T I w a W 4 l M j B J U E w l M j A y M D I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R l Y X R o J T I w b 3 Z l c n M l M j B z Y 2 9 y Z S U y M G J 5 J T I w d G V h b S U y M G l u J T I w S V B M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I 1 O j M 2 L j I 5 N T Y 1 M j R a I i A v P j x F b n R y e S B U e X B l P S J G a W x s Q 2 9 s d W 1 u V H l w Z X M i I F Z h b H V l P S J z Q m d V P S I g L z 4 8 R W 5 0 c n k g V H l w Z T 0 i R m l s b E N v b H V t b k 5 h b W V z I i B W Y W x 1 Z T 0 i c 1 s m c X V v d D t U Z W F t J n F 1 b 3 Q 7 L C Z x d W 9 0 O 0 F 2 Z X J h Z 2 U g c 2 N v c m U g a W 4 g Z G V h d G g g b 3 Z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G R l Y X R o I G 9 2 Z X J z I H N j b 3 J l I G J 5 I H R l Y W 0 g a W 4 g S V B M I D I w M j M v Q X V 0 b 1 J l b W 9 2 Z W R D b 2 x 1 b W 5 z M S 5 7 V G V h b S w w f S Z x d W 9 0 O y w m c X V v d D t T Z W N 0 a W 9 u M S 9 B d m V y Y W d l I G R l Y X R o I G 9 2 Z X J z I H N j b 3 J l I G J 5 I H R l Y W 0 g a W 4 g S V B M I D I w M j M v Q X V 0 b 1 J l b W 9 2 Z W R D b 2 x 1 b W 5 z M S 5 7 Q X Z l c m F n Z S B z Y 2 9 y Z S B p b i B k Z W F 0 a C B v d m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m V y Y W d l I G R l Y X R o I G 9 2 Z X J z I H N j b 3 J l I G J 5 I H R l Y W 0 g a W 4 g S V B M I D I w M j M v Q X V 0 b 1 J l b W 9 2 Z W R D b 2 x 1 b W 5 z M S 5 7 V G V h b S w w f S Z x d W 9 0 O y w m c X V v d D t T Z W N 0 a W 9 u M S 9 B d m V y Y W d l I G R l Y X R o I G 9 2 Z X J z I H N j b 3 J l I G J 5 I H R l Y W 0 g a W 4 g S V B M I D I w M j M v Q X V 0 b 1 J l b W 9 2 Z W R D b 2 x 1 b W 5 z M S 5 7 Q X Z l c m F n Z S B z Y 2 9 y Z S B p b i B k Z W F 0 a C B v d m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l c m F n Z S U y M G R l Y X R o J T I w b 3 Z l c n M l M j B z Y 2 9 y Z S U y M G J 5 J T I w d G V h b S U y M G l u J T I w S V B M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Z G V h d G g l M j B v d m V y c y U y M H N j b 3 J l J T I w Y n k l M j B 0 Z W F t J T I w a W 4 l M j B J U E w l M j A y M D I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R l Y X R o J T I w b 3 Z l c n M l M j B z Y 2 9 y Z S U y M G J 5 J T I w d G V h b S U y M G l u J T I w S V B M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Z G V h d G g l M j B v d m V y c y U y M H N j b 3 J l J T I w Y n k l M j B 0 Z W F t J T I w a W 4 l M j B J U E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U y M G V j b 2 5 v b X k l M j B y Y X R l c y U y M G F 0 J T I w d G h l J T I w Z G V h d G g l M j B i e S U y M H R l Y W 0 l M j B J U E w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m 9 3 b G l u Z 1 9 l Y 2 9 u b 2 1 5 X 3 J h d G V z X 2 F 0 X 3 R o Z V 9 k Z W F 0 a F 9 i e V 9 0 Z W F t X 0 l Q T F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I 1 O j M 2 L j M z M T M 2 M z B a I i A v P j x F b n R y e S B U e X B l P S J G a W x s Q 2 9 s d W 1 u V H l w Z X M i I F Z h b H V l P S J z Q m d V P S I g L z 4 8 R W 5 0 c n k g V H l w Z T 0 i R m l s b E N v b H V t b k 5 h b W V z I i B W Y W x 1 Z T 0 i c 1 s m c X V v d D t U Z W F t J n F 1 b 3 Q 7 L C Z x d W 9 0 O 0 V j b 2 5 v b X k g c m F 0 Z S B h d C B 0 a G U g Z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d s a W 5 n I G V j b 2 5 v b X k g c m F 0 Z X M g Y X Q g d G h l I G R l Y X R o I G J 5 I H R l Y W 0 g S V B M I D I w M j M v Q X V 0 b 1 J l b W 9 2 Z W R D b 2 x 1 b W 5 z M S 5 7 V G V h b S w w f S Z x d W 9 0 O y w m c X V v d D t T Z W N 0 a W 9 u M S 9 C b 3 d s a W 5 n I G V j b 2 5 v b X k g c m F 0 Z X M g Y X Q g d G h l I G R l Y X R o I G J 5 I H R l Y W 0 g S V B M I D I w M j M v Q X V 0 b 1 J l b W 9 2 Z W R D b 2 x 1 b W 5 z M S 5 7 R W N v b m 9 t e S B y Y X R l I G F 0 I H R o Z S B k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b 3 d s a W 5 n I G V j b 2 5 v b X k g c m F 0 Z X M g Y X Q g d G h l I G R l Y X R o I G J 5 I H R l Y W 0 g S V B M I D I w M j M v Q X V 0 b 1 J l b W 9 2 Z W R D b 2 x 1 b W 5 z M S 5 7 V G V h b S w w f S Z x d W 9 0 O y w m c X V v d D t T Z W N 0 a W 9 u M S 9 C b 3 d s a W 5 n I G V j b 2 5 v b X k g c m F 0 Z X M g Y X Q g d G h l I G R l Y X R o I G J 5 I H R l Y W 0 g S V B M I D I w M j M v Q X V 0 b 1 J l b W 9 2 Z W R D b 2 x 1 b W 5 z M S 5 7 R W N v b m 9 t e S B y Y X R l I G F 0 I H R o Z S B k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3 b G l u Z y U y M G V j b 2 5 v b X k l M j B y Y X R l c y U y M G F 0 J T I w d G h l J T I w Z G V h d G g l M j B i e S U y M H R l Y W 0 l M j B J U E w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l M j B l Y 2 9 u b 2 1 5 J T I w c m F 0 Z X M l M j B h d C U y M H R o Z S U y M G R l Y X R o J T I w Y n k l M j B 0 Z W F t J T I w S V B M J T I w M j A y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l M j B l Y 2 9 u b 2 1 5 J T I w c m F 0 Z X M l M j B h d C U y M H R o Z S U y M G R l Y X R o J T I w Y n k l M j B 0 Z W F t J T I w S V B M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J T I w Z W N v b m 9 t e S U y M H J h d G V z J T I w Y X Q l M j B 0 a G U l M j B k Z W F 0 a C U y M G J 5 J T I w d G V h b S U y M E l Q T C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z b W V u J T I w d 2 l 0 a C U y M H R o Z S U y M G h p Z 2 h l c 3 Q l M j B z d H J p a 2 U l M j B y Y X R l J T I w a W 4 l M j B 0 a G U l M j B k Z W F 0 a C U y M G 9 2 Z X J z J T I w a W 4 l M j B J U E w l M j A y M D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N t Z W 4 l M j B 3 a X R o J T I w d G h l J T I w a G l n a G V z d C U y M H N 0 c m l r Z S U y M H J h d G U l M j B p b i U y M H R o Z S U y M G R l Y X R o J T I w b 3 Z l c n M l M j B p b i U y M E l Q T C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Z G V h d G g l M j B v d m V y c y U y M H N j b 3 J l J T I w Y n k l M j B 0 Z W F t J T I w a W 4 l M j B J U E w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Q X Z l c m F n Z V 9 k Z W F 0 a F 9 v d m V y c 1 9 z Y 2 9 y Z V 9 i e V 9 0 Z W F t X 2 l u X 0 l Q T F 8 y M D I z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I 1 O j M 2 L j I 5 N T Y 1 M j R a I i A v P j x F b n R y e S B U e X B l P S J G a W x s Q 2 9 s d W 1 u V H l w Z X M i I F Z h b H V l P S J z Q m d V P S I g L z 4 8 R W 5 0 c n k g V H l w Z T 0 i R m l s b E N v b H V t b k 5 h b W V z I i B W Y W x 1 Z T 0 i c 1 s m c X V v d D t U Z W F t J n F 1 b 3 Q 7 L C Z x d W 9 0 O 0 F 2 Z X J h Z 2 U g c 2 N v c m U g a W 4 g Z G V h d G g g b 3 Z l c n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U g Z G V h d G g g b 3 Z l c n M g c 2 N v c m U g Y n k g d G V h b S B p b i B J U E w g M j A y M y 9 B d X R v U m V t b 3 Z l Z E N v b H V t b n M x L n t U Z W F t L D B 9 J n F 1 b 3 Q 7 L C Z x d W 9 0 O 1 N l Y 3 R p b 2 4 x L 0 F 2 Z X J h Z 2 U g Z G V h d G g g b 3 Z l c n M g c 2 N v c m U g Y n k g d G V h b S B p b i B J U E w g M j A y M y 9 B d X R v U m V t b 3 Z l Z E N v b H V t b n M x L n t B d m V y Y W d l I H N j b 3 J l I G l u I G R l Y X R o I G 9 2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2 Z X J h Z 2 U g Z G V h d G g g b 3 Z l c n M g c 2 N v c m U g Y n k g d G V h b S B p b i B J U E w g M j A y M y 9 B d X R v U m V t b 3 Z l Z E N v b H V t b n M x L n t U Z W F t L D B 9 J n F 1 b 3 Q 7 L C Z x d W 9 0 O 1 N l Y 3 R p b 2 4 x L 0 F 2 Z X J h Z 2 U g Z G V h d G g g b 3 Z l c n M g c 2 N v c m U g Y n k g d G V h b S B p b i B J U E w g M j A y M y 9 B d X R v U m V t b 3 Z l Z E N v b H V t b n M x L n t B d m V y Y W d l I H N j b 3 J l I G l u I G R l Y X R o I G 9 2 Z X J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l c m F n Z S U y M G R l Y X R o J T I w b 3 Z l c n M l M j B z Y 2 9 y Z S U y M G J 5 J T I w d G V h b S U y M G l u J T I w S V B M J T I w M j A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Z G V h d G g l M j B v d m V y c y U y M H N j b 3 J l J T I w Y n k l M j B 0 Z W F t J T I w a W 4 l M j B J U E w l M j A y M D I z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R l Y X R o J T I w b 3 Z l c n M l M j B z Y 2 9 y Z S U y M G J 5 J T I w d G V h b S U y M G l u J T I w S V B M J T I w M j A y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Z G V h d G g l M j B v d m V y c y U y M H N j b 3 J l J T I w Y n k l M j B 0 Z W F t J T I w a W 4 l M j B J U E w l M j A y M D I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U y M G V j b 2 5 v b X k l M j B y Y X R l J T I w a W 4 l M j B 0 a G U l M j B w b 3 d l c n B s Y X k l M j B m b 3 I l M j B l Y W N o J T I w d G V h b S U y M G l u J T I w S V B M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d s a W 5 n I G V j b 2 5 v b X k g c m F 0 Z S B p b i B 0 a G U g c G 9 3 Z X J w b G F 5 I G Z v c i B l Y W N o I H R l Y W 0 g a W 4 g S V B M I D I w M j M v Q 2 h h b m d l Z C B U e X B l L n t U Z W F t L D B 9 J n F 1 b 3 Q 7 L C Z x d W 9 0 O 1 N l Y 3 R p b 2 4 x L 0 J v d 2 x p b m c g Z W N v b m 9 t e S B y Y X R l I G l u I H R o Z S B w b 3 d l c n B s Y X k g Z m 9 y I G V h Y 2 g g d G V h b S B p b i B J U E w g M j A y M y 9 D a G F u Z 2 V k I F R 5 c G U u e 0 F 2 Z X J h Z 2 U g Z W N v b m 9 t e S B y Y X R l I G l u I H R o Z S B w b 3 d l c n B s Y X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9 3 b G l u Z y B l Y 2 9 u b 2 1 5 I H J h d G U g a W 4 g d G h l I H B v d 2 V y c G x h e S B m b 3 I g Z W F j a C B 0 Z W F t I G l u I E l Q T C A y M D I z L 0 N o Y W 5 n Z W Q g V H l w Z S 5 7 V G V h b S w w f S Z x d W 9 0 O y w m c X V v d D t T Z W N 0 a W 9 u M S 9 C b 3 d s a W 5 n I G V j b 2 5 v b X k g c m F 0 Z S B p b i B 0 a G U g c G 9 3 Z X J w b G F 5 I G Z v c i B l Y W N o I H R l Y W 0 g a W 4 g S V B M I D I w M j M v Q 2 h h b m d l Z C B U e X B l L n t B d m V y Y W d l I G V j b 2 5 v b X k g c m F 0 Z S B p b i B 0 a G U g c G 9 3 Z X J w b G F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F 2 Z X J h Z 2 U g Z W N v b m 9 t e S B y Y X R l I G l u I H R o Z S B w b 3 d l c n B s Y X k m c X V v d D t d I i A v P j x F b n R y e S B U e X B l P S J G a W x s Q 2 9 s d W 1 u V H l w Z X M i I F Z h b H V l P S J z Q m d V P S I g L z 4 8 R W 5 0 c n k g V H l w Z T 0 i R m l s b E x h c 3 R V c G R h d G V k I i B W Y W x 1 Z T 0 i Z D I w M j M t M D U t M j N U M D c 6 M j E 6 N T E u O D Y 3 N j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0 J v d 2 x p b m d f Z W N v b m 9 t e V 9 y Y X R l X 2 l u X 3 R o Z V 9 w b 3 d l c n B s Y X l f Z m 9 y X 2 V h Y 2 h f d G V h b V 9 p b l 9 J U E x f M j A y M y I g L z 4 8 L 1 N 0 Y W J s Z U V u d H J p Z X M + P C 9 J d G V t P j x J d G V t P j x J d G V t T G 9 j Y X R p b 2 4 + P E l 0 Z W 1 U e X B l P k Z v c m 1 1 b G E 8 L 0 l 0 Z W 1 U e X B l P j x J d G V t U G F 0 a D 5 T Z W N 0 a W 9 u M S 9 C b 3 d s a W 5 n J T I w Z W N v b m 9 t e S U y M H J h d G U l M j B p b i U y M H R o Z S U y M H B v d 2 V y c G x h e S U y M G Z v c i U y M G V h Y 2 g l M j B 0 Z W F t J T I w a W 4 l M j B J U E w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l M j B l Y 2 9 u b 2 1 5 J T I w c m F 0 Z S U y M G l u J T I w d G h l J T I w c G 9 3 Z X J w b G F 5 J T I w Z m 9 y J T I w Z W F j a C U y M H R l Y W 0 l M j B p b i U y M E l Q T C U y M D I w M j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Z X J z J T I w d 2 l 0 a C U y M H R o Z S U y M G 1 v c 3 Q l M j B 3 a W N r Z X R z J T I w a W 4 l M j B 0 a G U l M j B w b 3 d l c n B s Y X k l M j B k d X J p b m c l M j B J U E w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d 2 x l c n M g d 2 l 0 a C B 0 a G U g b W 9 z d C B 3 a W N r Z X R z I G l u I H R o Z S B w b 3 d l c n B s Y X k g Z H V y a W 5 n I E l Q T C A y M D I z L 0 N o Y W 5 n Z W Q g V H l w Z S 5 7 Q m 9 3 b G V y L D B 9 J n F 1 b 3 Q 7 L C Z x d W 9 0 O 1 N l Y 3 R p b 2 4 x L 0 J v d 2 x l c n M g d 2 l 0 a C B 0 a G U g b W 9 z d C B 3 a W N r Z X R z I G l u I H R o Z S B w b 3 d l c n B s Y X k g Z H V y a W 5 n I E l Q T C A y M D I z L 0 N o Y W 5 n Z W Q g V H l w Z S 5 7 U G 9 3 Z X J w b G F 5 I H d p Y 2 t l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9 3 b G V y c y B 3 a X R o I H R o Z S B t b 3 N 0 I H d p Y 2 t l d H M g a W 4 g d G h l I H B v d 2 V y c G x h e S B k d X J p b m c g S V B M I D I w M j M v Q 2 h h b m d l Z C B U e X B l L n t C b 3 d s Z X I s M H 0 m c X V v d D s s J n F 1 b 3 Q 7 U 2 V j d G l v b j E v Q m 9 3 b G V y c y B 3 a X R o I H R o Z S B t b 3 N 0 I H d p Y 2 t l d H M g a W 4 g d G h l I H B v d 2 V y c G x h e S B k d X J p b m c g S V B M I D I w M j M v Q 2 h h b m d l Z C B U e X B l L n t Q b 3 d l c n B s Y X k g d 2 l j a 2 V 0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9 3 b G V y J n F 1 b 3 Q 7 L C Z x d W 9 0 O 1 B v d 2 V y c G x h e S B 3 a W N r Z X R z J n F 1 b 3 Q 7 X S I g L z 4 8 R W 5 0 c n k g V H l w Z T 0 i R m l s b E N v b H V t b l R 5 c G V z I i B W Y W x 1 Z T 0 i c 0 J n T T 0 i I C 8 + P E V u d H J 5 I F R 5 c G U 9 I k Z p b G x M Y X N 0 V X B k Y X R l Z C I g V m F s d W U 9 I m Q y M D I z L T A 1 L T I z V D A 3 O j Q w O j A 1 L j k y N j I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R h Y m x l X 0 J v d 2 x l c n N f d 2 l 0 a F 9 0 a G V f b W 9 z d F 9 3 a W N r Z X R z X 2 l u X 3 R o Z V 9 w b 3 d l c n B s Y X l f Z H V y a W 5 n X 0 l Q T F 8 y M D I z I i A v P j w v U 3 R h Y m x l R W 5 0 c m l l c z 4 8 L 0 l 0 Z W 0 + P E l 0 Z W 0 + P E l 0 Z W 1 M b 2 N h d G l v b j 4 8 S X R l b V R 5 c G U + R m 9 y b X V s Y T w v S X R l b V R 5 c G U + P E l 0 Z W 1 Q Y X R o P l N l Y 3 R p b 2 4 x L 0 J v d 2 x l c n M l M j B 3 a X R o J T I w d G h l J T I w b W 9 z d C U y M H d p Y 2 t l d H M l M j B p b i U y M H R o Z S U y M H B v d 2 V y c G x h e S U y M G R 1 c m l u Z y U y M E l Q T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V y c y U y M H d p d G g l M j B 0 a G U l M j B t b 3 N 0 J T I w d 2 l j a 2 V 0 c y U y M G l u J T I w d G h l J T I w c G 9 3 Z X J w b G F 5 J T I w Z H V y a W 5 n J T I w S V B M J T I w M j A y M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l c n M l M j B 3 a X R o J T I w d G h l J T I w b W 9 z d C U y M H d p Y 2 t l d H M l M j B p b i U y M H R o Z S U y M H B v d 2 V y c G x h e S U y M G R 1 c m l u Z y U y M E l Q T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V y c y U y M H d p d G g l M j B 0 a G U l M j B t b 3 N 0 J T I w d 2 l j a 2 V 0 c y U y M G l u J T I w d G h l J T I w c G 9 3 Z X J w b G F 5 J T I w Z H V y a W 5 n J T I w S V B M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l c n M l M j B 3 a X R o J T I w Y m V z d C U y M G V j b 2 5 v b X k l M j B y Y X R l J T I w a W 4 l M j B 0 a G U l M j B w b 3 d l c n B s Y X k l M j B p b i U y M E l Q T C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3 b G V y c y B 3 a X R o I G J l c 3 Q g Z W N v b m 9 t e S B y Y X R l I G l u I H R o Z S B w b 3 d l c n B s Y X k g a W 4 g S V B M I D I w M j M v Q 2 h h b m d l Z C B U e X B l L n t C b 3 d s Z X I s M H 0 m c X V v d D s s J n F 1 b 3 Q 7 U 2 V j d G l v b j E v Q m 9 3 b G V y c y B 3 a X R o I G J l c 3 Q g Z W N v b m 9 t e S B y Y X R l I G l u I H R o Z S B w b 3 d l c n B s Y X k g a W 4 g S V B M I D I w M j M v Q 2 h h b m d l Z C B U e X B l L n t Q b 3 d l c n B s Y X k g Z W N v b m 9 t e S B y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v d 2 x l c n M g d 2 l 0 a C B i Z X N 0 I G V j b 2 5 v b X k g c m F 0 Z S B p b i B 0 a G U g c G 9 3 Z X J w b G F 5 I G l u I E l Q T C A y M D I z L 0 N o Y W 5 n Z W Q g V H l w Z S 5 7 Q m 9 3 b G V y L D B 9 J n F 1 b 3 Q 7 L C Z x d W 9 0 O 1 N l Y 3 R p b 2 4 x L 0 J v d 2 x l c n M g d 2 l 0 a C B i Z X N 0 I G V j b 2 5 v b X k g c m F 0 Z S B p b i B 0 a G U g c G 9 3 Z X J w b G F 5 I G l u I E l Q T C A y M D I z L 0 N o Y W 5 n Z W Q g V H l w Z S 5 7 U G 9 3 Z X J w b G F 5 I G V j b 2 5 v b X k g c m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9 3 b G V y J n F 1 b 3 Q 7 L C Z x d W 9 0 O 1 B v d 2 V y c G x h e S B l Y 2 9 u b 2 1 5 I H J h d G U m c X V v d D t d I i A v P j x F b n R y e S B U e X B l P S J G a W x s Q 2 9 s d W 1 u V H l w Z X M i I F Z h b H V l P S J z Q m d V P S I g L z 4 8 R W 5 0 c n k g V H l w Z T 0 i R m l s b E x h c 3 R V c G R h d G V k I i B W Y W x 1 Z T 0 i Z D I w M j M t M D U t M j N U M D c 6 N D I 6 M z U u N z I 3 M T M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g i I C 8 + P E V u d H J 5 I F R 5 c G U 9 I l J l Y 2 9 2 Z X J 5 V G F y Z 2 V 0 U m 9 3 I i B W Y W x 1 Z T 0 i b D E x I i A v P j x F b n R y e S B U e X B l P S J G a W x s V G F y Z 2 V 0 I i B W Y W x 1 Z T 0 i c 1 R h Y m x l X 0 J v d 2 x l c n N f d 2 l 0 a F 9 i Z X N 0 X 2 V j b 2 5 v b X l f c m F 0 Z V 9 p b l 9 0 a G V f c G 9 3 Z X J w b G F 5 X 2 l u X 0 l Q T F 8 y M D I z I i A v P j w v U 3 R h Y m x l R W 5 0 c m l l c z 4 8 L 0 l 0 Z W 0 + P E l 0 Z W 0 + P E l 0 Z W 1 M b 2 N h d G l v b j 4 8 S X R l b V R 5 c G U + R m 9 y b X V s Y T w v S X R l b V R 5 c G U + P E l 0 Z W 1 Q Y X R o P l N l Y 3 R p b 2 4 x L 0 J v d 2 x l c n M l M j B 3 a X R o J T I w Y m V z d C U y M G V j b 2 5 v b X k l M j B y Y X R l J T I w a W 4 l M j B 0 a G U l M j B w b 3 d l c n B s Y X k l M j B p b i U y M E l Q T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V y c y U y M H d p d G g l M j B i Z X N 0 J T I w Z W N v b m 9 t e S U y M H J h d G U l M j B p b i U y M H R o Z S U y M H B v d 2 V y c G x h e S U y M G l u J T I w S V B M J T I w M j A y M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d 2 l j a 2 V 0 c y U y M G l u J T I w d G h l J T I w c G 9 3 Z X J w b G F 5 J T I w Y n k l M j B 0 Z W F t J T I w a W 4 l M j B J U E w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H d p Y 2 t l d H M g a W 4 g d G h l I H B v d 2 V y c G x h e S B i e S B 0 Z W F t I G l u I E l Q T C A y M D I z L 0 N o Y W 5 n Z W Q g V H l w Z S 5 7 V G V h b S w w f S Z x d W 9 0 O y w m c X V v d D t T Z W N 0 a W 9 u M S 9 U b 3 R h b C B 3 a W N r Z X R z I G l u I H R o Z S B w b 3 d l c n B s Y X k g Y n k g d G V h b S B p b i B J U E w g M j A y M y 9 D a G F u Z 2 V k I F R 5 c G U u e 1 R v d G F s I H d p Y 2 t l d H M g d G F r Z W 4 g a W 4 g d G h l I H B v d 2 V y c G x h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3 a W N r Z X R z I G l u I H R o Z S B w b 3 d l c n B s Y X k g Y n k g d G V h b S B p b i B J U E w g M j A y M y 9 D a G F u Z 2 V k I F R 5 c G U u e 1 R l Y W 0 s M H 0 m c X V v d D s s J n F 1 b 3 Q 7 U 2 V j d G l v b j E v V G 9 0 Y W w g d 2 l j a 2 V 0 c y B p b i B 0 a G U g c G 9 3 Z X J w b G F 5 I G J 5 I H R l Y W 0 g a W 4 g S V B M I D I w M j M v Q 2 h h b m d l Z C B U e X B l L n t U b 3 R h b C B 3 a W N r Z X R z I H R h a 2 V u I G l u I H R o Z S B w b 3 d l c n B s Y X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G 9 0 Y W w g d 2 l j a 2 V 0 c y B 0 Y W t l b i B p b i B 0 a G U g c G 9 3 Z X J w b G F 5 J n F 1 b 3 Q 7 X S I g L z 4 8 R W 5 0 c n k g V H l w Z T 0 i R m l s b E N v b H V t b l R 5 c G V z I i B W Y W x 1 Z T 0 i c 0 J n T T 0 i I C 8 + P E V u d H J 5 I F R 5 c G U 9 I k Z p b G x M Y X N 0 V X B k Y X R l Z C I g V m F s d W U 9 I m Q y M D I z L T A 1 L T I z V D A 3 O j U w O j A 1 L j k 3 M D U 3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O C I g L z 4 8 R W 5 0 c n k g V H l w Z T 0 i U m V j b 3 Z l c n l U Y X J n Z X R S b 3 c i I F Z h b H V l P S J s M j E i I C 8 + P E V u d H J 5 I F R 5 c G U 9 I k Z p b G x U Y X J n Z X Q i I F Z h b H V l P S J z V G F i b G V f V G 9 0 Y W x f d 2 l j a 2 V 0 c 1 9 p b l 9 0 a G V f c G 9 3 Z X J w b G F 5 X 2 J 5 X 3 R l Y W 1 f a W 5 f S V B M X z I w M j M i I C 8 + P C 9 T d G F i b G V F b n R y a W V z P j w v S X R l b T 4 8 S X R l b T 4 8 S X R l b U x v Y 2 F 0 a W 9 u P j x J d G V t V H l w Z T 5 G b 3 J t d W x h P C 9 J d G V t V H l w Z T 4 8 S X R l b V B h d G g + U 2 V j d G l v b j E v V G 9 0 Y W w l M j B 3 a W N r Z X R z J T I w a W 4 l M j B 0 a G U l M j B w b 3 d l c n B s Y X k l M j B i e S U y M H R l Y W 0 l M j B p b i U y M E l Q T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3 a W N r Z X R z J T I w a W 4 l M j B 0 a G U l M j B w b 3 d l c n B s Y X k l M j B i e S U y M H R l Y W 0 l M j B p b i U y M E l Q T C U y M D I w M j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d p Y 2 t l d H M l M j B p b i U y M H R o Z S U y M H B v d 2 V y c G x h e S U y M G J 5 J T I w d G V h b S U y M G l u J T I w S V B M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d p Y 2 t l d H M l M j B p b i U y M H R o Z S U y M H B v d 2 V y c G x h e S U y M G J 5 J T I w d G V h b S U y M G l u J T I w S V B M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l c n M l M j B 3 a X R o J T I w Y m V z d C U y M G V j b 2 5 v b X k l M j B y Y X R l J T I w a W 4 l M j B 0 a G U l M j B w b 3 d l c n B s Y X k l M j B p b i U y M E l Q T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V y c y U y M H d p d G g l M j B i Z X N 0 J T I w Z W N v b m 9 t e S U y M H J h d G U l M j B p b i U y M H R o Z S U y M H B v d 2 V y c G x h e S U y M G l u J T I w S V B M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l M j B l Y 2 9 u b 2 1 5 J T I w c m F 0 Z S U y M G l u J T I w d G h l J T I w c G 9 3 Z X J w b G F 5 J T I w Z m 9 y J T I w Z W F j a C U y M H R l Y W 0 l M j B p b i U y M E l Q T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U y M G V j b 2 5 v b X k l M j B y Y X R l J T I w a W 4 l M j B 0 a G U l M j B w b 3 d l c n B s Y X k l M j B m b 3 I l M j B l Y W N o J T I w d G V h b S U y M G l u J T I w S V B M J T I w M j A y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q i p v a p 1 W T Y A U E Y J L t A f k A A A A A A I A A A A A A B B m A A A A A Q A A I A A A A P r k 1 3 i m O 7 v b 3 4 V b d I P m P r T 4 Z t j e b 9 t h V 6 v e v y h U z d X A A A A A A A 6 A A A A A A g A A I A A A A G v O p z 4 z B H y q x y y a w q k T q r F d S N J g t Q D M C U P c z M c K h l Q R U A A A A O w u T 3 9 5 4 A 7 X 0 l i L X J G A w f f K Y 4 r W e N H X o Q 7 O 3 4 G D X g w X k z d H x J C 6 H 0 V y e f 6 H x s t E L i W G c a 5 0 q k 0 v 0 c w n c u / g 5 l v R 8 U M l 2 B U n n y o G J q 9 Y p 7 3 3 Q A A A A O d C J p k Y u / e U c e E / l l u 0 y G K l C Z 3 a g 2 I Z P b s t 9 M C j e w 3 J y H M B M D 7 a u 8 t u u D 1 + c D M / W c d 8 e r e a y L a t 4 E d o w d u P p V w = < / D a t a M a s h u p > 
</file>

<file path=customXml/itemProps1.xml><?xml version="1.0" encoding="utf-8"?>
<ds:datastoreItem xmlns:ds="http://schemas.openxmlformats.org/officeDocument/2006/customXml" ds:itemID="{939DD608-8F32-4858-B938-4C4DAE3D6E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Matches Lost by GT</vt:lpstr>
      <vt:lpstr>Run Distribution</vt:lpstr>
      <vt:lpstr>Gill's Perfomance</vt:lpstr>
      <vt:lpstr>Shami's Perfomance </vt:lpstr>
      <vt:lpstr>Powerplay stats</vt:lpstr>
      <vt:lpstr>Death Over Stats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2023-05-23T08:42:50Z</dcterms:modified>
</cp:coreProperties>
</file>