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uaki\Dropbox\01.study\Network\設計書について\"/>
    </mc:Choice>
  </mc:AlternateContent>
  <bookViews>
    <workbookView xWindow="0" yWindow="0" windowWidth="23835" windowHeight="8370" activeTab="7"/>
  </bookViews>
  <sheets>
    <sheet name="VPC" sheetId="1" r:id="rId1"/>
    <sheet name="subnet" sheetId="2" r:id="rId2"/>
    <sheet name="IGW" sheetId="12" r:id="rId3"/>
    <sheet name="NwAcl" sheetId="11" r:id="rId4"/>
    <sheet name="routetable" sheetId="3" r:id="rId5"/>
    <sheet name="VPCEndpoint" sheetId="14" r:id="rId6"/>
    <sheet name="EC2" sheetId="6" r:id="rId7"/>
    <sheet name="SG" sheetId="10" r:id="rId8"/>
    <sheet name="ELB" sheetId="9" r:id="rId9"/>
    <sheet name="S3" sheetId="4" r:id="rId10"/>
    <sheet name="IAM" sheetId="5" r:id="rId11"/>
    <sheet name="R53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0" l="1"/>
  <c r="D6" i="6" l="1"/>
  <c r="D7" i="6"/>
  <c r="D8" i="6"/>
  <c r="D5" i="6"/>
  <c r="F4" i="9" l="1"/>
  <c r="G6" i="2" l="1"/>
  <c r="F8" i="10" l="1"/>
  <c r="F6" i="10"/>
  <c r="F11" i="10"/>
  <c r="F5" i="10"/>
  <c r="M9" i="11"/>
  <c r="F8" i="6"/>
  <c r="F7" i="6"/>
  <c r="F6" i="6"/>
  <c r="F5" i="6"/>
  <c r="D3" i="14"/>
  <c r="M5" i="3"/>
  <c r="L5" i="3"/>
  <c r="M3" i="3"/>
  <c r="L3" i="3"/>
  <c r="I3" i="3"/>
  <c r="D5" i="3"/>
  <c r="D3" i="3"/>
  <c r="U10" i="11"/>
  <c r="U11" i="11"/>
  <c r="U9" i="11"/>
  <c r="T10" i="11"/>
  <c r="T11" i="11"/>
  <c r="T9" i="11"/>
  <c r="S10" i="11"/>
  <c r="S11" i="11"/>
  <c r="S9" i="11"/>
  <c r="D9" i="11"/>
  <c r="G3" i="12"/>
  <c r="F3" i="12"/>
  <c r="G4" i="2"/>
  <c r="G5" i="2"/>
  <c r="G3" i="2"/>
</calcChain>
</file>

<file path=xl/comments1.xml><?xml version="1.0" encoding="utf-8"?>
<comments xmlns="http://schemas.openxmlformats.org/spreadsheetml/2006/main">
  <authors>
    <author>Yasuaki</author>
  </authors>
  <commentList>
    <comment ref="E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VPC に対して DNS 解決がサポートされているかどうか</t>
        </r>
      </text>
    </comment>
    <comment ref="F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VPC 内に起動されるインスタンスが DNS ホスト名を取得するかどうか</t>
        </r>
      </text>
    </comment>
  </commentList>
</comments>
</file>

<file path=xl/comments2.xml><?xml version="1.0" encoding="utf-8"?>
<comments xmlns="http://schemas.openxmlformats.org/spreadsheetml/2006/main">
  <authors>
    <author>Yasuaki</author>
  </authors>
  <commentList>
    <comment ref="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com.amazonaws.${AWS::Region}.s3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Yasuaki:</t>
        </r>
        <r>
          <rPr>
            <sz val="9"/>
            <color indexed="81"/>
            <rFont val="ＭＳ Ｐゴシック"/>
            <family val="3"/>
            <charset val="128"/>
          </rPr>
          <t xml:space="preserve">
arn:aws:s3:::examplebucket/*</t>
        </r>
      </text>
    </comment>
  </commentList>
</comments>
</file>

<file path=xl/sharedStrings.xml><?xml version="1.0" encoding="utf-8"?>
<sst xmlns="http://schemas.openxmlformats.org/spreadsheetml/2006/main" count="302" uniqueCount="190">
  <si>
    <t>CIDR</t>
    <phoneticPr fontId="1"/>
  </si>
  <si>
    <t>10.0.0.0/16</t>
    <phoneticPr fontId="1"/>
  </si>
  <si>
    <t>論理ID</t>
    <rPh sb="0" eb="2">
      <t>ロンリ</t>
    </rPh>
    <phoneticPr fontId="1"/>
  </si>
  <si>
    <t>VPC</t>
    <phoneticPr fontId="1"/>
  </si>
  <si>
    <t>AZ</t>
    <phoneticPr fontId="1"/>
  </si>
  <si>
    <t>Tag Name</t>
    <phoneticPr fontId="1"/>
  </si>
  <si>
    <t>CFnVpc</t>
    <phoneticPr fontId="1"/>
  </si>
  <si>
    <t>10.0.1.0/24</t>
    <phoneticPr fontId="1"/>
  </si>
  <si>
    <t>EnableDnsSupport</t>
    <phoneticPr fontId="1"/>
  </si>
  <si>
    <t>EnableDnsHostnames</t>
    <phoneticPr fontId="1"/>
  </si>
  <si>
    <t>InstanceTenancy</t>
    <phoneticPr fontId="1"/>
  </si>
  <si>
    <t>TestVpc</t>
    <phoneticPr fontId="1"/>
  </si>
  <si>
    <t>-</t>
    <phoneticPr fontId="1"/>
  </si>
  <si>
    <t>No</t>
    <phoneticPr fontId="1"/>
  </si>
  <si>
    <t>VpcId</t>
  </si>
  <si>
    <t>VpcId</t>
    <phoneticPr fontId="1"/>
  </si>
  <si>
    <t>Tags Name</t>
    <phoneticPr fontId="1"/>
  </si>
  <si>
    <t>Front Public Subnet</t>
    <phoneticPr fontId="1"/>
  </si>
  <si>
    <t>MapPublicIpOnLaunch</t>
    <phoneticPr fontId="1"/>
  </si>
  <si>
    <t>Private Subnet for instances</t>
    <phoneticPr fontId="1"/>
  </si>
  <si>
    <t>Private Subnet for Db</t>
    <phoneticPr fontId="1"/>
  </si>
  <si>
    <t>Internet Gateway</t>
    <phoneticPr fontId="1"/>
  </si>
  <si>
    <t>Tag Name</t>
    <phoneticPr fontId="1"/>
  </si>
  <si>
    <t>InternetGateway01</t>
    <phoneticPr fontId="1"/>
  </si>
  <si>
    <t>AWS::EC2::VPCGatewayAttachment</t>
    <phoneticPr fontId="1"/>
  </si>
  <si>
    <t>アタッチ</t>
    <phoneticPr fontId="1"/>
  </si>
  <si>
    <t>InternetGatewayId</t>
    <phoneticPr fontId="1"/>
  </si>
  <si>
    <t>サブネット</t>
    <phoneticPr fontId="1"/>
  </si>
  <si>
    <t>MyInternetGateway</t>
    <phoneticPr fontId="1"/>
  </si>
  <si>
    <t>MyIgwVpcAttachment</t>
    <phoneticPr fontId="1"/>
  </si>
  <si>
    <t>NetworkAcl</t>
    <phoneticPr fontId="1"/>
  </si>
  <si>
    <t>Tags Name</t>
    <phoneticPr fontId="1"/>
  </si>
  <si>
    <t>Deny All</t>
    <phoneticPr fontId="1"/>
  </si>
  <si>
    <t>DenyAllNwAcl</t>
    <phoneticPr fontId="1"/>
  </si>
  <si>
    <t>SubnetNetworkAclAssociation</t>
    <phoneticPr fontId="1"/>
  </si>
  <si>
    <t>SubnetId</t>
    <phoneticPr fontId="1"/>
  </si>
  <si>
    <t>NetworkAclId</t>
    <phoneticPr fontId="1"/>
  </si>
  <si>
    <t>NetworkAclEntry</t>
    <phoneticPr fontId="1"/>
  </si>
  <si>
    <t>CidrBlock</t>
    <phoneticPr fontId="1"/>
  </si>
  <si>
    <t>Egress</t>
    <phoneticPr fontId="1"/>
  </si>
  <si>
    <t>Icmp</t>
    <phoneticPr fontId="1"/>
  </si>
  <si>
    <t>PortRange</t>
    <phoneticPr fontId="1"/>
  </si>
  <si>
    <t>Protocol</t>
    <phoneticPr fontId="1"/>
  </si>
  <si>
    <t>RuleAction</t>
    <phoneticPr fontId="1"/>
  </si>
  <si>
    <t>deny</t>
    <phoneticPr fontId="1"/>
  </si>
  <si>
    <t>RuleNumber</t>
    <phoneticPr fontId="1"/>
  </si>
  <si>
    <t>0.0.0.0/0</t>
    <phoneticPr fontId="1"/>
  </si>
  <si>
    <t>DenyAllIn</t>
    <phoneticPr fontId="1"/>
  </si>
  <si>
    <t>RouteTable</t>
    <phoneticPr fontId="1"/>
  </si>
  <si>
    <t>No</t>
    <phoneticPr fontId="1"/>
  </si>
  <si>
    <t>RtbPublic</t>
    <phoneticPr fontId="1"/>
  </si>
  <si>
    <t>Tags Name</t>
    <phoneticPr fontId="1"/>
  </si>
  <si>
    <t>RtbForPublicSubnet</t>
    <phoneticPr fontId="1"/>
  </si>
  <si>
    <t>RtbForPrivateSubnet</t>
    <phoneticPr fontId="1"/>
  </si>
  <si>
    <t>Route</t>
    <phoneticPr fontId="1"/>
  </si>
  <si>
    <t>DestinationCidrBlock</t>
    <phoneticPr fontId="1"/>
  </si>
  <si>
    <t>GatewayId</t>
    <phoneticPr fontId="1"/>
  </si>
  <si>
    <t>RoutePublicDefault</t>
    <phoneticPr fontId="1"/>
  </si>
  <si>
    <t>SubnetRouteTableAssociation</t>
    <phoneticPr fontId="1"/>
  </si>
  <si>
    <t>RouteTableId</t>
    <phoneticPr fontId="1"/>
  </si>
  <si>
    <t>SubnetId</t>
    <phoneticPr fontId="1"/>
  </si>
  <si>
    <t>AssociateRtbPublicWithFrontPublicA</t>
    <phoneticPr fontId="1"/>
  </si>
  <si>
    <t>AssociateRtbPrivateWithPrivateA</t>
    <phoneticPr fontId="1"/>
  </si>
  <si>
    <t>S3</t>
    <phoneticPr fontId="1"/>
  </si>
  <si>
    <t>TestBucket1</t>
    <phoneticPr fontId="1"/>
  </si>
  <si>
    <t>VPC エンドポイント</t>
    <phoneticPr fontId="1"/>
  </si>
  <si>
    <t>S3Endpoint</t>
    <phoneticPr fontId="1"/>
  </si>
  <si>
    <t>VpcId</t>
    <phoneticPr fontId="1"/>
  </si>
  <si>
    <t>RouteTableIds</t>
    <phoneticPr fontId="1"/>
  </si>
  <si>
    <t>RtbPrivate</t>
    <phoneticPr fontId="1"/>
  </si>
  <si>
    <t>RtbPublic
RtbPrivate</t>
    <phoneticPr fontId="1"/>
  </si>
  <si>
    <t>ServiceName</t>
    <phoneticPr fontId="1"/>
  </si>
  <si>
    <t>Version</t>
    <phoneticPr fontId="1"/>
  </si>
  <si>
    <t>Effect</t>
    <phoneticPr fontId="1"/>
  </si>
  <si>
    <t>Allow</t>
    <phoneticPr fontId="1"/>
  </si>
  <si>
    <t>Principal</t>
    <phoneticPr fontId="1"/>
  </si>
  <si>
    <t>*</t>
    <phoneticPr fontId="1"/>
  </si>
  <si>
    <t>Action</t>
    <phoneticPr fontId="1"/>
  </si>
  <si>
    <t>s3:GetObject</t>
    <phoneticPr fontId="1"/>
  </si>
  <si>
    <t>Resource</t>
    <phoneticPr fontId="1"/>
  </si>
  <si>
    <t>s3</t>
    <phoneticPr fontId="1"/>
  </si>
  <si>
    <t>examplebucket/*</t>
    <phoneticPr fontId="1"/>
  </si>
  <si>
    <t>EC2</t>
    <phoneticPr fontId="1"/>
  </si>
  <si>
    <t>Az</t>
    <phoneticPr fontId="1"/>
  </si>
  <si>
    <t>ap-northeast-1a</t>
    <phoneticPr fontId="1"/>
  </si>
  <si>
    <t>ImageId</t>
    <phoneticPr fontId="1"/>
  </si>
  <si>
    <t>InstanceType</t>
    <phoneticPr fontId="1"/>
  </si>
  <si>
    <t>t2.micro</t>
    <phoneticPr fontId="1"/>
  </si>
  <si>
    <t>ami-6b0d5f0d</t>
    <phoneticPr fontId="1"/>
  </si>
  <si>
    <t>BlockDeviceMappings</t>
    <phoneticPr fontId="1"/>
  </si>
  <si>
    <t>DeviceName</t>
    <phoneticPr fontId="1"/>
  </si>
  <si>
    <t>/dev/sda1</t>
    <phoneticPr fontId="1"/>
  </si>
  <si>
    <t>Ebs</t>
    <phoneticPr fontId="1"/>
  </si>
  <si>
    <t>VolumeSize</t>
    <phoneticPr fontId="1"/>
  </si>
  <si>
    <t>VolumeType</t>
    <phoneticPr fontId="1"/>
  </si>
  <si>
    <t>gp2</t>
    <phoneticPr fontId="1"/>
  </si>
  <si>
    <t>DisableApiTermination</t>
    <phoneticPr fontId="1"/>
  </si>
  <si>
    <t>IamInstanceProfile</t>
    <phoneticPr fontId="1"/>
  </si>
  <si>
    <t>KeyName</t>
    <phoneticPr fontId="1"/>
  </si>
  <si>
    <t>test-shibata</t>
    <phoneticPr fontId="1"/>
  </si>
  <si>
    <t>PrivateIpAddress</t>
    <phoneticPr fontId="1"/>
  </si>
  <si>
    <t>10.0.1.5/24</t>
    <phoneticPr fontId="1"/>
  </si>
  <si>
    <t>10.0.1.10/24</t>
    <phoneticPr fontId="1"/>
  </si>
  <si>
    <t>10.0.3.5/24</t>
    <phoneticPr fontId="1"/>
  </si>
  <si>
    <t>10.0.3.10/24</t>
    <phoneticPr fontId="1"/>
  </si>
  <si>
    <t>SecurityGroupIds</t>
    <phoneticPr fontId="1"/>
  </si>
  <si>
    <t>SG-LV1</t>
    <phoneticPr fontId="1"/>
  </si>
  <si>
    <t>SG-LV2</t>
  </si>
  <si>
    <t>SG-LV3</t>
  </si>
  <si>
    <t>SG-LV4</t>
  </si>
  <si>
    <t>SG-LV5</t>
  </si>
  <si>
    <t>SourceDestCheck</t>
    <phoneticPr fontId="1"/>
  </si>
  <si>
    <t>セキュリティグループ</t>
    <phoneticPr fontId="1"/>
  </si>
  <si>
    <t>GroupName</t>
    <phoneticPr fontId="1"/>
  </si>
  <si>
    <t>GroupDescription</t>
    <phoneticPr fontId="1"/>
  </si>
  <si>
    <t>SecurityGroupIngress</t>
    <phoneticPr fontId="1"/>
  </si>
  <si>
    <t>SecurityGroupEgress</t>
    <phoneticPr fontId="1"/>
  </si>
  <si>
    <t>-</t>
    <phoneticPr fontId="1"/>
  </si>
  <si>
    <t>BastionSg</t>
    <phoneticPr fontId="1"/>
  </si>
  <si>
    <t>Proxy01Sg</t>
    <phoneticPr fontId="1"/>
  </si>
  <si>
    <t>Web01Sg</t>
    <phoneticPr fontId="1"/>
  </si>
  <si>
    <t>Ansible01Sg</t>
    <phoneticPr fontId="1"/>
  </si>
  <si>
    <t>SG for Proxy01 Server</t>
    <phoneticPr fontId="1"/>
  </si>
  <si>
    <t>SG for Ansible Server</t>
    <phoneticPr fontId="1"/>
  </si>
  <si>
    <t>SG for Bastion Server</t>
    <phoneticPr fontId="1"/>
  </si>
  <si>
    <t>Description</t>
    <phoneticPr fontId="1"/>
  </si>
  <si>
    <t>Source</t>
    <phoneticPr fontId="1"/>
  </si>
  <si>
    <t>Destination</t>
    <phoneticPr fontId="1"/>
  </si>
  <si>
    <t>Port</t>
    <phoneticPr fontId="1"/>
  </si>
  <si>
    <t>Protocol</t>
    <phoneticPr fontId="1"/>
  </si>
  <si>
    <t>-</t>
    <phoneticPr fontId="1"/>
  </si>
  <si>
    <t>Localhost</t>
    <phoneticPr fontId="1"/>
  </si>
  <si>
    <t>icmp</t>
    <phoneticPr fontId="1"/>
  </si>
  <si>
    <t>SgForAll</t>
    <phoneticPr fontId="1"/>
  </si>
  <si>
    <t>SG for all EC2 instances</t>
    <phoneticPr fontId="1"/>
  </si>
  <si>
    <t>TCP</t>
    <phoneticPr fontId="1"/>
  </si>
  <si>
    <t>Out to net via proxy</t>
    <phoneticPr fontId="1"/>
  </si>
  <si>
    <t>TCP</t>
    <phoneticPr fontId="1"/>
  </si>
  <si>
    <t>10.0.0.2/32</t>
    <phoneticPr fontId="1"/>
  </si>
  <si>
    <t xml:space="preserve">AmazonProvidedDNS </t>
    <phoneticPr fontId="1"/>
  </si>
  <si>
    <t>Inbound from Ansible</t>
    <phoneticPr fontId="1"/>
  </si>
  <si>
    <t>MyVPC</t>
    <phoneticPr fontId="1"/>
  </si>
  <si>
    <t>PublicSubnetAzASg</t>
    <phoneticPr fontId="1"/>
  </si>
  <si>
    <t>PrivateSubnetAzASg</t>
    <phoneticPr fontId="1"/>
  </si>
  <si>
    <t>?</t>
    <phoneticPr fontId="1"/>
  </si>
  <si>
    <t>Out to net via Internet Gateway</t>
    <phoneticPr fontId="1"/>
  </si>
  <si>
    <t>0.0.0.0/0</t>
    <phoneticPr fontId="1"/>
  </si>
  <si>
    <t>BastionSg</t>
  </si>
  <si>
    <t>Proxy01Sg</t>
  </si>
  <si>
    <t>No</t>
    <phoneticPr fontId="1"/>
  </si>
  <si>
    <t>ap-northeast-1a</t>
    <phoneticPr fontId="1"/>
  </si>
  <si>
    <t>ap-northeast-1c</t>
    <phoneticPr fontId="1"/>
  </si>
  <si>
    <t>Aurora 使用時は二つのAZとそれぞれのサブネットが必要</t>
    <rPh sb="7" eb="9">
      <t>シヨウ</t>
    </rPh>
    <rPh sb="9" eb="10">
      <t>ジ</t>
    </rPh>
    <rPh sb="11" eb="12">
      <t>フタ</t>
    </rPh>
    <rPh sb="28" eb="30">
      <t>ヒツヨウ</t>
    </rPh>
    <phoneticPr fontId="1"/>
  </si>
  <si>
    <t>備考</t>
    <rPh sb="0" eb="2">
      <t>ビコウ</t>
    </rPh>
    <phoneticPr fontId="1"/>
  </si>
  <si>
    <t>-</t>
    <phoneticPr fontId="1"/>
  </si>
  <si>
    <t>AWS::ElasticLoadBalancingV2::LoadBalancer</t>
    <phoneticPr fontId="1"/>
  </si>
  <si>
    <t>AlbAzA</t>
    <phoneticPr fontId="1"/>
  </si>
  <si>
    <t>LoadBalancerAttributes</t>
    <phoneticPr fontId="1"/>
  </si>
  <si>
    <t>アクセスログ有効化
access_logs.s3.enabled</t>
    <rPh sb="6" eb="9">
      <t>ユウコウカ</t>
    </rPh>
    <phoneticPr fontId="1"/>
  </si>
  <si>
    <t>elb-log-shibata</t>
    <phoneticPr fontId="1"/>
  </si>
  <si>
    <t>アクセスログ格納先バケット
access_logs.s3.bucket</t>
    <rPh sb="6" eb="9">
      <t>カクノウサキ</t>
    </rPh>
    <phoneticPr fontId="1"/>
  </si>
  <si>
    <t>アクセスログ格納先ディレクトリ
access_logs.s3.prefix</t>
    <rPh sb="6" eb="8">
      <t>カクノウ</t>
    </rPh>
    <rPh sb="8" eb="9">
      <t>サキ</t>
    </rPh>
    <phoneticPr fontId="1"/>
  </si>
  <si>
    <t>alb-az-a</t>
    <phoneticPr fontId="1"/>
  </si>
  <si>
    <t>アイドルタイムアウト(sec)
idle_timeout.timeout_seconds</t>
    <phoneticPr fontId="1"/>
  </si>
  <si>
    <t>HTTP/2 有効化
routing.http2.enabled</t>
    <rPh sb="7" eb="10">
      <t>ユウコウカ</t>
    </rPh>
    <phoneticPr fontId="1"/>
  </si>
  <si>
    <t>Name</t>
    <phoneticPr fontId="1"/>
  </si>
  <si>
    <t>Scheme</t>
    <phoneticPr fontId="1"/>
  </si>
  <si>
    <t>internet-facing</t>
    <phoneticPr fontId="1"/>
  </si>
  <si>
    <t>SecurityGroups</t>
    <phoneticPr fontId="1"/>
  </si>
  <si>
    <t>PrivateSubnetATest</t>
    <phoneticPr fontId="1"/>
  </si>
  <si>
    <t>FrontPublicATest</t>
    <phoneticPr fontId="1"/>
  </si>
  <si>
    <t>DbSubnetATest</t>
    <phoneticPr fontId="1"/>
  </si>
  <si>
    <t>DbSubnetCTest</t>
    <phoneticPr fontId="1"/>
  </si>
  <si>
    <t>10.0.11.0/24</t>
    <phoneticPr fontId="1"/>
  </si>
  <si>
    <t>10.0.20.0/24</t>
    <phoneticPr fontId="1"/>
  </si>
  <si>
    <t>10.0.21.0/24</t>
    <phoneticPr fontId="1"/>
  </si>
  <si>
    <t>BastionTest</t>
    <phoneticPr fontId="1"/>
  </si>
  <si>
    <t>Proxy01Test</t>
    <phoneticPr fontId="1"/>
  </si>
  <si>
    <t>Ansible01Test</t>
    <phoneticPr fontId="1"/>
  </si>
  <si>
    <t>Web01Test</t>
    <phoneticPr fontId="1"/>
  </si>
  <si>
    <t>Vpc-VpcCidrBlockTest</t>
    <phoneticPr fontId="1"/>
  </si>
  <si>
    <t>AnsibleSg</t>
    <phoneticPr fontId="1"/>
  </si>
  <si>
    <t>ProxySg</t>
    <phoneticPr fontId="1"/>
  </si>
  <si>
    <t>Accept 8080 from its vpc</t>
    <phoneticPr fontId="1"/>
  </si>
  <si>
    <t>Out to net via Internet Gateway</t>
    <phoneticPr fontId="1"/>
  </si>
  <si>
    <t>Inbound from Bastion</t>
    <phoneticPr fontId="1"/>
  </si>
  <si>
    <t>Out to net via proxy</t>
    <phoneticPr fontId="1"/>
  </si>
  <si>
    <t>WebSg</t>
    <phoneticPr fontId="1"/>
  </si>
  <si>
    <t>SG for Web Server</t>
    <phoneticPr fontId="1"/>
  </si>
  <si>
    <t>127.0.0.1/32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</si>
</sst>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4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6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4" borderId="1" xfId="0" applyFont="1" applyFill="1" applyBorder="1">
      <alignment vertical="center"/>
    </xf>
    <xf numFmtId="0" fontId="7" fillId="3" borderId="0" xfId="0" applyFont="1" applyFill="1">
      <alignment vertical="center"/>
    </xf>
    <xf numFmtId="0" fontId="7" fillId="0" borderId="0" xfId="0" applyFont="1" applyBorder="1">
      <alignment vertical="center"/>
    </xf>
    <xf numFmtId="0" fontId="7" fillId="4" borderId="2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5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7" borderId="1" xfId="0" applyFont="1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C3" sqref="C3"/>
    </sheetView>
  </sheetViews>
  <sheetFormatPr defaultRowHeight="15.75" x14ac:dyDescent="0.15"/>
  <cols>
    <col min="1" max="1" width="2.625" style="4" customWidth="1"/>
    <col min="2" max="2" width="9.125" style="4" bestFit="1" customWidth="1"/>
    <col min="3" max="3" width="12.625" style="4" bestFit="1" customWidth="1"/>
    <col min="4" max="4" width="11.375" style="4" bestFit="1" customWidth="1"/>
    <col min="5" max="5" width="19.375" style="4" bestFit="1" customWidth="1"/>
    <col min="6" max="6" width="22.625" style="4" bestFit="1" customWidth="1"/>
    <col min="7" max="7" width="18.125" style="4" bestFit="1" customWidth="1"/>
    <col min="8" max="16384" width="9" style="4"/>
  </cols>
  <sheetData>
    <row r="1" spans="1:7" x14ac:dyDescent="0.15">
      <c r="A1" s="4" t="s">
        <v>3</v>
      </c>
    </row>
    <row r="2" spans="1:7" x14ac:dyDescent="0.15">
      <c r="B2" s="6" t="s">
        <v>2</v>
      </c>
      <c r="C2" s="6" t="s">
        <v>0</v>
      </c>
      <c r="D2" s="6" t="s">
        <v>5</v>
      </c>
      <c r="E2" s="6" t="s">
        <v>8</v>
      </c>
      <c r="F2" s="6" t="s">
        <v>9</v>
      </c>
      <c r="G2" s="6" t="s">
        <v>10</v>
      </c>
    </row>
    <row r="3" spans="1:7" x14ac:dyDescent="0.15">
      <c r="B3" s="5" t="s">
        <v>11</v>
      </c>
      <c r="C3" s="5" t="s">
        <v>1</v>
      </c>
      <c r="D3" s="5" t="s">
        <v>6</v>
      </c>
      <c r="E3" s="5" t="b">
        <v>1</v>
      </c>
      <c r="F3" s="5" t="b">
        <v>1</v>
      </c>
      <c r="G3" s="5" t="s">
        <v>12</v>
      </c>
    </row>
  </sheetData>
  <phoneticPr fontId="1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.75" x14ac:dyDescent="0.15"/>
  <cols>
    <col min="1" max="1" width="2.375" style="4" customWidth="1"/>
    <col min="2" max="2" width="9" style="4"/>
    <col min="3" max="3" width="13.375" style="4" bestFit="1" customWidth="1"/>
    <col min="4" max="16384" width="9" style="4"/>
  </cols>
  <sheetData>
    <row r="1" spans="1:3" x14ac:dyDescent="0.15">
      <c r="A1" s="4" t="s">
        <v>63</v>
      </c>
    </row>
    <row r="2" spans="1:3" x14ac:dyDescent="0.15">
      <c r="B2" s="4" t="s">
        <v>13</v>
      </c>
      <c r="C2" s="4" t="s">
        <v>2</v>
      </c>
    </row>
    <row r="3" spans="1:3" x14ac:dyDescent="0.15">
      <c r="B3" s="4">
        <v>1</v>
      </c>
      <c r="C3" s="4" t="s">
        <v>64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.75" x14ac:dyDescent="0.15"/>
  <cols>
    <col min="1" max="16384" width="9" style="4"/>
  </cols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7" sqref="E17"/>
    </sheetView>
  </sheetViews>
  <sheetFormatPr defaultRowHeight="15.75" x14ac:dyDescent="0.15"/>
  <cols>
    <col min="1" max="16384" width="9" style="4"/>
  </cols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20" sqref="E20"/>
    </sheetView>
  </sheetViews>
  <sheetFormatPr defaultRowHeight="15.75" x14ac:dyDescent="0.15"/>
  <cols>
    <col min="1" max="1" width="3.25" style="4" customWidth="1"/>
    <col min="2" max="2" width="3.75" style="4" bestFit="1" customWidth="1"/>
    <col min="3" max="3" width="20.875" style="4" bestFit="1" customWidth="1"/>
    <col min="4" max="4" width="16.25" style="4" bestFit="1" customWidth="1"/>
    <col min="5" max="5" width="13.875" style="4" bestFit="1" customWidth="1"/>
    <col min="6" max="6" width="23" style="4" bestFit="1" customWidth="1"/>
    <col min="7" max="7" width="9.125" style="4" bestFit="1" customWidth="1"/>
    <col min="8" max="8" width="29.375" style="4" bestFit="1" customWidth="1"/>
    <col min="9" max="9" width="47.625" style="4" bestFit="1" customWidth="1"/>
    <col min="10" max="16384" width="9" style="4"/>
  </cols>
  <sheetData>
    <row r="1" spans="1:9" x14ac:dyDescent="0.15">
      <c r="A1" s="4" t="s">
        <v>27</v>
      </c>
    </row>
    <row r="2" spans="1:9" x14ac:dyDescent="0.15">
      <c r="B2" s="6" t="s">
        <v>13</v>
      </c>
      <c r="C2" s="6" t="s">
        <v>2</v>
      </c>
      <c r="D2" s="6" t="s">
        <v>4</v>
      </c>
      <c r="E2" s="6" t="s">
        <v>0</v>
      </c>
      <c r="F2" s="6" t="s">
        <v>18</v>
      </c>
      <c r="G2" s="6" t="s">
        <v>15</v>
      </c>
      <c r="H2" s="6" t="s">
        <v>16</v>
      </c>
      <c r="I2" s="6" t="s">
        <v>153</v>
      </c>
    </row>
    <row r="3" spans="1:9" x14ac:dyDescent="0.15">
      <c r="B3" s="5">
        <v>1</v>
      </c>
      <c r="C3" s="5" t="s">
        <v>170</v>
      </c>
      <c r="D3" s="5" t="s">
        <v>150</v>
      </c>
      <c r="E3" s="5" t="s">
        <v>7</v>
      </c>
      <c r="F3" s="5" t="s">
        <v>12</v>
      </c>
      <c r="G3" s="5" t="str">
        <f>VPC!B$3</f>
        <v>TestVpc</v>
      </c>
      <c r="H3" s="5" t="s">
        <v>17</v>
      </c>
      <c r="I3" s="5"/>
    </row>
    <row r="4" spans="1:9" x14ac:dyDescent="0.15">
      <c r="B4" s="5">
        <v>2</v>
      </c>
      <c r="C4" s="5" t="s">
        <v>169</v>
      </c>
      <c r="D4" s="5" t="s">
        <v>84</v>
      </c>
      <c r="E4" s="5" t="s">
        <v>173</v>
      </c>
      <c r="F4" s="5" t="s">
        <v>12</v>
      </c>
      <c r="G4" s="5" t="str">
        <f>VPC!B$3</f>
        <v>TestVpc</v>
      </c>
      <c r="H4" s="5" t="s">
        <v>19</v>
      </c>
      <c r="I4" s="5"/>
    </row>
    <row r="5" spans="1:9" x14ac:dyDescent="0.15">
      <c r="B5" s="5">
        <v>3</v>
      </c>
      <c r="C5" s="5" t="s">
        <v>171</v>
      </c>
      <c r="D5" s="5" t="s">
        <v>84</v>
      </c>
      <c r="E5" s="5" t="s">
        <v>174</v>
      </c>
      <c r="F5" s="5" t="s">
        <v>12</v>
      </c>
      <c r="G5" s="5" t="str">
        <f>VPC!B$3</f>
        <v>TestVpc</v>
      </c>
      <c r="H5" s="5" t="s">
        <v>20</v>
      </c>
      <c r="I5" s="5"/>
    </row>
    <row r="6" spans="1:9" x14ac:dyDescent="0.15">
      <c r="B6" s="5">
        <v>4</v>
      </c>
      <c r="C6" s="5" t="s">
        <v>172</v>
      </c>
      <c r="D6" s="5" t="s">
        <v>151</v>
      </c>
      <c r="E6" s="5" t="s">
        <v>175</v>
      </c>
      <c r="F6" s="5" t="s">
        <v>12</v>
      </c>
      <c r="G6" s="5" t="str">
        <f>VPC!B$3</f>
        <v>TestVpc</v>
      </c>
      <c r="H6" s="5" t="s">
        <v>20</v>
      </c>
      <c r="I6" s="5" t="s">
        <v>152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3" sqref="E13"/>
    </sheetView>
  </sheetViews>
  <sheetFormatPr defaultRowHeight="18.75" x14ac:dyDescent="0.15"/>
  <cols>
    <col min="1" max="1" width="3.25" style="1" customWidth="1"/>
    <col min="2" max="2" width="20.75" style="1" bestFit="1" customWidth="1"/>
    <col min="3" max="3" width="20.5" style="1" bestFit="1" customWidth="1"/>
    <col min="4" max="4" width="9.25" style="1" bestFit="1" customWidth="1"/>
    <col min="5" max="5" width="23.25" style="1" customWidth="1"/>
    <col min="6" max="6" width="20.75" style="1" bestFit="1" customWidth="1"/>
    <col min="7" max="7" width="9.125" style="1" bestFit="1" customWidth="1"/>
    <col min="8" max="16384" width="9" style="1"/>
  </cols>
  <sheetData>
    <row r="1" spans="1:7" x14ac:dyDescent="0.15">
      <c r="A1" s="1" t="s">
        <v>21</v>
      </c>
      <c r="E1" s="1" t="s">
        <v>25</v>
      </c>
      <c r="F1" s="1" t="s">
        <v>24</v>
      </c>
    </row>
    <row r="2" spans="1:7" x14ac:dyDescent="0.15">
      <c r="B2" s="2" t="s">
        <v>2</v>
      </c>
      <c r="C2" s="2" t="s">
        <v>22</v>
      </c>
      <c r="E2" s="2" t="s">
        <v>2</v>
      </c>
      <c r="F2" s="2" t="s">
        <v>26</v>
      </c>
      <c r="G2" s="2" t="s">
        <v>14</v>
      </c>
    </row>
    <row r="3" spans="1:7" x14ac:dyDescent="0.15">
      <c r="B3" s="3" t="s">
        <v>28</v>
      </c>
      <c r="C3" s="3" t="s">
        <v>23</v>
      </c>
      <c r="E3" s="3" t="s">
        <v>29</v>
      </c>
      <c r="F3" s="3" t="str">
        <f>B3</f>
        <v>MyInternetGateway</v>
      </c>
      <c r="G3" s="3" t="str">
        <f>VPC!B3</f>
        <v>TestVpc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11"/>
  <sheetViews>
    <sheetView topLeftCell="A7" workbookViewId="0">
      <selection activeCell="D21" sqref="D21"/>
    </sheetView>
  </sheetViews>
  <sheetFormatPr defaultRowHeight="12" x14ac:dyDescent="0.15"/>
  <cols>
    <col min="1" max="1" width="1.75" style="14" customWidth="1"/>
    <col min="2" max="2" width="3.375" style="14" bestFit="1" customWidth="1"/>
    <col min="3" max="3" width="10.625" style="14" bestFit="1" customWidth="1"/>
    <col min="4" max="4" width="6.875" style="14" bestFit="1" customWidth="1"/>
    <col min="5" max="5" width="9" style="14" bestFit="1" customWidth="1"/>
    <col min="6" max="6" width="1.75" style="14" customWidth="1"/>
    <col min="7" max="7" width="13" style="14" bestFit="1" customWidth="1"/>
    <col min="8" max="8" width="7.875" style="14" bestFit="1" customWidth="1"/>
    <col min="9" max="9" width="10" style="14" bestFit="1" customWidth="1"/>
    <col min="10" max="10" width="8" style="14" bestFit="1" customWidth="1"/>
    <col min="11" max="11" width="5.875" style="14" bestFit="1" customWidth="1"/>
    <col min="12" max="12" width="5" style="14" bestFit="1" customWidth="1"/>
    <col min="13" max="13" width="10.5" style="14" bestFit="1" customWidth="1"/>
    <col min="14" max="14" width="8.625" style="14" bestFit="1" customWidth="1"/>
    <col min="15" max="15" width="7.25" style="14" bestFit="1" customWidth="1"/>
    <col min="16" max="16" width="8.75" style="14" bestFit="1" customWidth="1"/>
    <col min="17" max="17" width="2" style="14" customWidth="1"/>
    <col min="18" max="18" width="22.625" style="14" bestFit="1" customWidth="1"/>
    <col min="19" max="19" width="24" style="14" bestFit="1" customWidth="1"/>
    <col min="20" max="20" width="15" style="14" bestFit="1" customWidth="1"/>
    <col min="21" max="21" width="10.625" style="14" bestFit="1" customWidth="1"/>
    <col min="22" max="16384" width="9" style="14"/>
  </cols>
  <sheetData>
    <row r="7" spans="1:21" x14ac:dyDescent="0.15">
      <c r="A7" s="27" t="s">
        <v>30</v>
      </c>
      <c r="B7" s="27"/>
      <c r="C7" s="27"/>
      <c r="G7" s="27" t="s">
        <v>37</v>
      </c>
      <c r="H7" s="27"/>
      <c r="I7" s="27"/>
      <c r="R7" s="27" t="s">
        <v>34</v>
      </c>
      <c r="S7" s="27"/>
    </row>
    <row r="8" spans="1:21" x14ac:dyDescent="0.15">
      <c r="B8" s="23" t="s">
        <v>13</v>
      </c>
      <c r="C8" s="23" t="s">
        <v>2</v>
      </c>
      <c r="D8" s="23" t="s">
        <v>15</v>
      </c>
      <c r="E8" s="23" t="s">
        <v>31</v>
      </c>
      <c r="G8" s="23" t="s">
        <v>13</v>
      </c>
      <c r="H8" s="23" t="s">
        <v>2</v>
      </c>
      <c r="I8" s="23" t="s">
        <v>45</v>
      </c>
      <c r="J8" s="23" t="s">
        <v>38</v>
      </c>
      <c r="K8" s="23" t="s">
        <v>39</v>
      </c>
      <c r="L8" s="23" t="s">
        <v>40</v>
      </c>
      <c r="M8" s="23" t="s">
        <v>36</v>
      </c>
      <c r="N8" s="23" t="s">
        <v>41</v>
      </c>
      <c r="O8" s="23" t="s">
        <v>42</v>
      </c>
      <c r="P8" s="23" t="s">
        <v>43</v>
      </c>
      <c r="R8" s="23" t="s">
        <v>13</v>
      </c>
      <c r="S8" s="23" t="s">
        <v>2</v>
      </c>
      <c r="T8" s="23" t="s">
        <v>35</v>
      </c>
      <c r="U8" s="23" t="s">
        <v>36</v>
      </c>
    </row>
    <row r="9" spans="1:21" x14ac:dyDescent="0.15">
      <c r="B9" s="17">
        <v>1</v>
      </c>
      <c r="C9" s="17" t="s">
        <v>33</v>
      </c>
      <c r="D9" s="17" t="str">
        <f>VPC!B3</f>
        <v>TestVpc</v>
      </c>
      <c r="E9" s="17" t="s">
        <v>32</v>
      </c>
      <c r="G9" s="17">
        <v>1</v>
      </c>
      <c r="H9" s="17" t="s">
        <v>47</v>
      </c>
      <c r="I9" s="17">
        <v>100</v>
      </c>
      <c r="J9" s="17" t="s">
        <v>46</v>
      </c>
      <c r="K9" s="17" t="b">
        <v>0</v>
      </c>
      <c r="L9" s="17" t="s">
        <v>12</v>
      </c>
      <c r="M9" s="17">
        <f>NwAcl!H15</f>
        <v>0</v>
      </c>
      <c r="N9" s="17" t="s">
        <v>12</v>
      </c>
      <c r="O9" s="17">
        <v>-1</v>
      </c>
      <c r="P9" s="17" t="s">
        <v>44</v>
      </c>
      <c r="R9" s="17">
        <v>1</v>
      </c>
      <c r="S9" s="17" t="str">
        <f>CONCATENATE("DenyAllWith",subnet!C3)</f>
        <v>DenyAllWithFrontPublicATest</v>
      </c>
      <c r="T9" s="17" t="str">
        <f>subnet!C3</f>
        <v>FrontPublicATest</v>
      </c>
      <c r="U9" s="17" t="str">
        <f>C$9</f>
        <v>DenyAllNwAcl</v>
      </c>
    </row>
    <row r="10" spans="1:21" x14ac:dyDescent="0.15">
      <c r="R10" s="17">
        <v>2</v>
      </c>
      <c r="S10" s="17" t="str">
        <f>CONCATENATE("DenyAllWith",subnet!C4)</f>
        <v>DenyAllWithPrivateSubnetATest</v>
      </c>
      <c r="T10" s="17" t="str">
        <f>subnet!C4</f>
        <v>PrivateSubnetATest</v>
      </c>
      <c r="U10" s="17" t="str">
        <f>C$9</f>
        <v>DenyAllNwAcl</v>
      </c>
    </row>
    <row r="11" spans="1:21" x14ac:dyDescent="0.15">
      <c r="R11" s="17">
        <v>3</v>
      </c>
      <c r="S11" s="17" t="str">
        <f>CONCATENATE("DenyAllWith",subnet!C5)</f>
        <v>DenyAllWithDbSubnetATest</v>
      </c>
      <c r="T11" s="17" t="str">
        <f>subnet!C5</f>
        <v>DbSubnetATest</v>
      </c>
      <c r="U11" s="17" t="str">
        <f>C$9</f>
        <v>DenyAllNwAcl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13" sqref="H13"/>
    </sheetView>
  </sheetViews>
  <sheetFormatPr defaultRowHeight="12" x14ac:dyDescent="0.15"/>
  <cols>
    <col min="1" max="1" width="2.375" style="14" customWidth="1"/>
    <col min="2" max="2" width="3.375" style="14" bestFit="1" customWidth="1"/>
    <col min="3" max="3" width="8.5" style="14" bestFit="1" customWidth="1"/>
    <col min="4" max="4" width="6.875" style="14" bestFit="1" customWidth="1"/>
    <col min="5" max="5" width="16.125" style="14" bestFit="1" customWidth="1"/>
    <col min="6" max="6" width="2.5" style="28" customWidth="1"/>
    <col min="7" max="7" width="14.875" style="14" bestFit="1" customWidth="1"/>
    <col min="8" max="8" width="16" style="14" bestFit="1" customWidth="1"/>
    <col min="9" max="9" width="14.875" style="14" bestFit="1" customWidth="1"/>
    <col min="10" max="10" width="2.25" style="28" customWidth="1"/>
    <col min="11" max="11" width="27.625" style="14" bestFit="1" customWidth="1"/>
    <col min="12" max="12" width="10.5" style="14" bestFit="1" customWidth="1"/>
    <col min="13" max="13" width="15" style="14" bestFit="1" customWidth="1"/>
    <col min="14" max="16384" width="9" style="14"/>
  </cols>
  <sheetData>
    <row r="1" spans="1:13" x14ac:dyDescent="0.15">
      <c r="A1" s="27" t="s">
        <v>48</v>
      </c>
      <c r="B1" s="27"/>
      <c r="C1" s="27"/>
      <c r="G1" s="27" t="s">
        <v>54</v>
      </c>
      <c r="K1" s="27" t="s">
        <v>58</v>
      </c>
    </row>
    <row r="2" spans="1:13" x14ac:dyDescent="0.15">
      <c r="B2" s="23" t="s">
        <v>49</v>
      </c>
      <c r="C2" s="23" t="s">
        <v>2</v>
      </c>
      <c r="D2" s="23" t="s">
        <v>15</v>
      </c>
      <c r="E2" s="23" t="s">
        <v>51</v>
      </c>
      <c r="G2" s="23" t="s">
        <v>2</v>
      </c>
      <c r="H2" s="23" t="s">
        <v>55</v>
      </c>
      <c r="I2" s="23" t="s">
        <v>56</v>
      </c>
      <c r="K2" s="23" t="s">
        <v>2</v>
      </c>
      <c r="L2" s="29" t="s">
        <v>59</v>
      </c>
      <c r="M2" s="29" t="s">
        <v>60</v>
      </c>
    </row>
    <row r="3" spans="1:13" x14ac:dyDescent="0.15">
      <c r="B3" s="32">
        <v>1</v>
      </c>
      <c r="C3" s="32" t="s">
        <v>50</v>
      </c>
      <c r="D3" s="32" t="str">
        <f>VPC!B$3</f>
        <v>TestVpc</v>
      </c>
      <c r="E3" s="32" t="s">
        <v>52</v>
      </c>
      <c r="G3" s="30" t="s">
        <v>57</v>
      </c>
      <c r="H3" s="30" t="s">
        <v>46</v>
      </c>
      <c r="I3" s="30" t="str">
        <f>IGW!B3</f>
        <v>MyInternetGateway</v>
      </c>
      <c r="K3" s="30" t="s">
        <v>61</v>
      </c>
      <c r="L3" s="30" t="str">
        <f>C3</f>
        <v>RtbPublic</v>
      </c>
      <c r="M3" s="30" t="str">
        <f>subnet!C3</f>
        <v>FrontPublicATest</v>
      </c>
    </row>
    <row r="4" spans="1:13" x14ac:dyDescent="0.15">
      <c r="B4" s="32"/>
      <c r="C4" s="32"/>
      <c r="D4" s="32"/>
      <c r="E4" s="32"/>
      <c r="G4" s="30"/>
      <c r="H4" s="30"/>
      <c r="I4" s="30"/>
      <c r="K4" s="30"/>
      <c r="L4" s="30"/>
      <c r="M4" s="30"/>
    </row>
    <row r="5" spans="1:13" x14ac:dyDescent="0.15">
      <c r="B5" s="33">
        <v>2</v>
      </c>
      <c r="C5" s="33" t="s">
        <v>69</v>
      </c>
      <c r="D5" s="33" t="str">
        <f>VPC!B$3</f>
        <v>TestVpc</v>
      </c>
      <c r="E5" s="33" t="s">
        <v>53</v>
      </c>
      <c r="G5" s="17"/>
      <c r="H5" s="17"/>
      <c r="I5" s="17"/>
      <c r="K5" s="17" t="s">
        <v>62</v>
      </c>
      <c r="L5" s="17" t="str">
        <f>C5</f>
        <v>RtbPrivate</v>
      </c>
      <c r="M5" s="17" t="str">
        <f>subnet!C4</f>
        <v>PrivateSubnetATest</v>
      </c>
    </row>
    <row r="6" spans="1:13" x14ac:dyDescent="0.15">
      <c r="B6" s="33"/>
      <c r="C6" s="33"/>
      <c r="D6" s="33"/>
      <c r="E6" s="33"/>
      <c r="G6" s="17"/>
      <c r="H6" s="17"/>
      <c r="I6" s="17"/>
      <c r="K6" s="17"/>
      <c r="L6" s="17"/>
      <c r="M6" s="17"/>
    </row>
  </sheetData>
  <mergeCells count="8">
    <mergeCell ref="B3:B4"/>
    <mergeCell ref="C3:C4"/>
    <mergeCell ref="D3:D4"/>
    <mergeCell ref="E3:E4"/>
    <mergeCell ref="B5:B6"/>
    <mergeCell ref="C5:C6"/>
    <mergeCell ref="D5:D6"/>
    <mergeCell ref="E5:E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workbookViewId="0">
      <selection activeCell="I2" sqref="I2:L3"/>
    </sheetView>
  </sheetViews>
  <sheetFormatPr defaultRowHeight="12" x14ac:dyDescent="0.15"/>
  <cols>
    <col min="1" max="1" width="3" style="14" customWidth="1"/>
    <col min="2" max="2" width="3.375" style="14" bestFit="1" customWidth="1"/>
    <col min="3" max="3" width="9.375" style="14" bestFit="1" customWidth="1"/>
    <col min="4" max="4" width="6.875" style="14" bestFit="1" customWidth="1"/>
    <col min="5" max="5" width="11.25" style="14" bestFit="1" customWidth="1"/>
    <col min="6" max="6" width="10.25" style="14" bestFit="1" customWidth="1"/>
    <col min="7" max="7" width="9.75" style="14" bestFit="1" customWidth="1"/>
    <col min="8" max="8" width="5.375" style="14" bestFit="1" customWidth="1"/>
    <col min="9" max="9" width="7.375" style="14" bestFit="1" customWidth="1"/>
    <col min="10" max="10" width="10.25" style="14" bestFit="1" customWidth="1"/>
    <col min="11" max="11" width="13.5" style="14" bestFit="1" customWidth="1"/>
    <col min="12" max="16384" width="9" style="14"/>
  </cols>
  <sheetData>
    <row r="1" spans="1:12" x14ac:dyDescent="0.15">
      <c r="A1" s="14" t="s">
        <v>65</v>
      </c>
    </row>
    <row r="2" spans="1:12" x14ac:dyDescent="0.15">
      <c r="B2" s="23" t="s">
        <v>13</v>
      </c>
      <c r="C2" s="23" t="s">
        <v>2</v>
      </c>
      <c r="D2" s="23" t="s">
        <v>67</v>
      </c>
      <c r="E2" s="23" t="s">
        <v>68</v>
      </c>
      <c r="F2" s="23" t="s">
        <v>71</v>
      </c>
      <c r="G2" s="23" t="s">
        <v>72</v>
      </c>
      <c r="I2" s="23" t="s">
        <v>73</v>
      </c>
      <c r="J2" s="23" t="s">
        <v>75</v>
      </c>
      <c r="K2" s="23" t="s">
        <v>77</v>
      </c>
      <c r="L2" s="23" t="s">
        <v>79</v>
      </c>
    </row>
    <row r="3" spans="1:12" ht="24" x14ac:dyDescent="0.15">
      <c r="B3" s="17">
        <v>1</v>
      </c>
      <c r="C3" s="17" t="s">
        <v>66</v>
      </c>
      <c r="D3" s="24" t="str">
        <f>VPC!B3</f>
        <v>TestVpc</v>
      </c>
      <c r="E3" s="25" t="s">
        <v>70</v>
      </c>
      <c r="F3" s="25" t="s">
        <v>80</v>
      </c>
      <c r="G3" s="24">
        <v>41199</v>
      </c>
      <c r="I3" s="17" t="s">
        <v>74</v>
      </c>
      <c r="J3" s="17" t="s">
        <v>76</v>
      </c>
      <c r="K3" s="17" t="s">
        <v>78</v>
      </c>
      <c r="L3" s="17" t="s">
        <v>81</v>
      </c>
    </row>
  </sheetData>
  <phoneticPr fontId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I18" sqref="I18"/>
    </sheetView>
  </sheetViews>
  <sheetFormatPr defaultRowHeight="12" x14ac:dyDescent="0.15"/>
  <cols>
    <col min="1" max="1" width="4.125" style="14" bestFit="1" customWidth="1"/>
    <col min="2" max="2" width="3.375" style="14" bestFit="1" customWidth="1"/>
    <col min="3" max="4" width="9.875" style="14" bestFit="1" customWidth="1"/>
    <col min="5" max="5" width="13" style="14" bestFit="1" customWidth="1"/>
    <col min="6" max="6" width="15" style="14" bestFit="1" customWidth="1"/>
    <col min="7" max="7" width="12.625" style="14" bestFit="1" customWidth="1"/>
    <col min="8" max="8" width="14.625" style="14" bestFit="1" customWidth="1"/>
    <col min="9" max="9" width="11.375" style="14" bestFit="1" customWidth="1"/>
    <col min="10" max="10" width="9.25" style="14" bestFit="1" customWidth="1"/>
    <col min="11" max="11" width="10.375" style="14" bestFit="1" customWidth="1"/>
    <col min="12" max="12" width="9.75" style="14" bestFit="1" customWidth="1"/>
    <col min="13" max="14" width="6.625" style="14" bestFit="1" customWidth="1"/>
    <col min="15" max="15" width="17.125" style="14" bestFit="1" customWidth="1"/>
    <col min="16" max="16" width="7.5" style="14" bestFit="1" customWidth="1"/>
    <col min="17" max="17" width="9.75" style="14" bestFit="1" customWidth="1"/>
    <col min="18" max="18" width="9.5" style="14" bestFit="1" customWidth="1"/>
    <col min="19" max="19" width="10" style="14" bestFit="1" customWidth="1"/>
    <col min="20" max="20" width="17.375" style="14" bestFit="1" customWidth="1"/>
    <col min="21" max="21" width="13.5" style="14" bestFit="1" customWidth="1"/>
    <col min="22" max="16384" width="9" style="14"/>
  </cols>
  <sheetData>
    <row r="1" spans="1:21" x14ac:dyDescent="0.15">
      <c r="A1" s="14" t="s">
        <v>82</v>
      </c>
    </row>
    <row r="2" spans="1:21" x14ac:dyDescent="0.15">
      <c r="B2" s="35" t="s">
        <v>13</v>
      </c>
      <c r="C2" s="35" t="s">
        <v>2</v>
      </c>
      <c r="D2" s="35" t="s">
        <v>5</v>
      </c>
      <c r="E2" s="35" t="s">
        <v>100</v>
      </c>
      <c r="F2" s="35" t="s">
        <v>35</v>
      </c>
      <c r="G2" s="35" t="s">
        <v>83</v>
      </c>
      <c r="H2" s="35" t="s">
        <v>97</v>
      </c>
      <c r="I2" s="35" t="s">
        <v>85</v>
      </c>
      <c r="J2" s="35" t="s">
        <v>98</v>
      </c>
      <c r="K2" s="35" t="s">
        <v>86</v>
      </c>
      <c r="L2" s="36" t="s">
        <v>105</v>
      </c>
      <c r="M2" s="36"/>
      <c r="N2" s="36"/>
      <c r="O2" s="36"/>
      <c r="P2" s="36"/>
      <c r="Q2" s="34" t="s">
        <v>89</v>
      </c>
      <c r="R2" s="34"/>
      <c r="S2" s="34"/>
      <c r="T2" s="34"/>
      <c r="U2" s="34"/>
    </row>
    <row r="3" spans="1:21" x14ac:dyDescent="0.15"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  <c r="M3" s="36"/>
      <c r="N3" s="36"/>
      <c r="O3" s="36"/>
      <c r="P3" s="36"/>
      <c r="Q3" s="16" t="s">
        <v>90</v>
      </c>
      <c r="R3" s="34" t="s">
        <v>92</v>
      </c>
      <c r="S3" s="34"/>
      <c r="T3" s="34"/>
      <c r="U3" s="34"/>
    </row>
    <row r="4" spans="1:21" x14ac:dyDescent="0.15">
      <c r="B4" s="35"/>
      <c r="C4" s="35"/>
      <c r="D4" s="35"/>
      <c r="E4" s="35"/>
      <c r="F4" s="35"/>
      <c r="G4" s="35"/>
      <c r="H4" s="35"/>
      <c r="I4" s="35"/>
      <c r="J4" s="35"/>
      <c r="K4" s="35"/>
      <c r="L4" s="15" t="s">
        <v>106</v>
      </c>
      <c r="M4" s="15" t="s">
        <v>107</v>
      </c>
      <c r="N4" s="15" t="s">
        <v>108</v>
      </c>
      <c r="O4" s="15" t="s">
        <v>109</v>
      </c>
      <c r="P4" s="15" t="s">
        <v>110</v>
      </c>
      <c r="Q4" s="16"/>
      <c r="R4" s="16" t="s">
        <v>93</v>
      </c>
      <c r="S4" s="16" t="s">
        <v>94</v>
      </c>
      <c r="T4" s="16" t="s">
        <v>96</v>
      </c>
      <c r="U4" s="16" t="s">
        <v>111</v>
      </c>
    </row>
    <row r="5" spans="1:21" x14ac:dyDescent="0.15">
      <c r="B5" s="17">
        <v>1</v>
      </c>
      <c r="C5" s="17" t="s">
        <v>176</v>
      </c>
      <c r="D5" s="17" t="str">
        <f>C5</f>
        <v>BastionTest</v>
      </c>
      <c r="E5" s="17" t="s">
        <v>101</v>
      </c>
      <c r="F5" s="17" t="str">
        <f>subnet!C$3</f>
        <v>FrontPublicATest</v>
      </c>
      <c r="G5" s="17" t="s">
        <v>84</v>
      </c>
      <c r="H5" s="17" t="s">
        <v>12</v>
      </c>
      <c r="I5" s="17" t="s">
        <v>88</v>
      </c>
      <c r="J5" s="17" t="s">
        <v>99</v>
      </c>
      <c r="K5" s="17" t="s">
        <v>87</v>
      </c>
      <c r="L5" s="14" t="s">
        <v>147</v>
      </c>
      <c r="M5" s="17"/>
      <c r="N5" s="17"/>
      <c r="O5" s="12" t="s">
        <v>142</v>
      </c>
      <c r="P5" s="11" t="s">
        <v>133</v>
      </c>
      <c r="Q5" s="17" t="s">
        <v>91</v>
      </c>
      <c r="R5" s="17">
        <v>8</v>
      </c>
      <c r="S5" s="17" t="s">
        <v>95</v>
      </c>
      <c r="T5" s="17" t="b">
        <v>1</v>
      </c>
      <c r="U5" s="17" t="b">
        <v>1</v>
      </c>
    </row>
    <row r="6" spans="1:21" x14ac:dyDescent="0.15">
      <c r="B6" s="17">
        <v>2</v>
      </c>
      <c r="C6" s="17" t="s">
        <v>177</v>
      </c>
      <c r="D6" s="17" t="str">
        <f t="shared" ref="D6:D8" si="0">C6</f>
        <v>Proxy01Test</v>
      </c>
      <c r="E6" s="17" t="s">
        <v>102</v>
      </c>
      <c r="F6" s="17" t="str">
        <f>subnet!C$3</f>
        <v>FrontPublicATest</v>
      </c>
      <c r="G6" s="17" t="s">
        <v>84</v>
      </c>
      <c r="H6" s="17" t="s">
        <v>12</v>
      </c>
      <c r="I6" s="17" t="s">
        <v>88</v>
      </c>
      <c r="J6" s="17" t="s">
        <v>99</v>
      </c>
      <c r="K6" s="17" t="s">
        <v>87</v>
      </c>
      <c r="L6" s="14" t="s">
        <v>148</v>
      </c>
      <c r="M6" s="17"/>
      <c r="N6" s="17"/>
      <c r="O6" s="12" t="s">
        <v>142</v>
      </c>
      <c r="P6" s="11" t="s">
        <v>133</v>
      </c>
      <c r="Q6" s="17" t="s">
        <v>91</v>
      </c>
      <c r="R6" s="17">
        <v>8</v>
      </c>
      <c r="S6" s="17" t="s">
        <v>95</v>
      </c>
      <c r="T6" s="17" t="b">
        <v>1</v>
      </c>
      <c r="U6" s="17" t="b">
        <v>1</v>
      </c>
    </row>
    <row r="7" spans="1:21" x14ac:dyDescent="0.15">
      <c r="B7" s="17">
        <v>4</v>
      </c>
      <c r="C7" s="17" t="s">
        <v>178</v>
      </c>
      <c r="D7" s="17" t="str">
        <f t="shared" si="0"/>
        <v>Ansible01Test</v>
      </c>
      <c r="E7" s="17" t="s">
        <v>103</v>
      </c>
      <c r="F7" s="17" t="str">
        <f>subnet!C$4</f>
        <v>PrivateSubnetATest</v>
      </c>
      <c r="G7" s="17" t="s">
        <v>84</v>
      </c>
      <c r="H7" s="17" t="s">
        <v>12</v>
      </c>
      <c r="I7" s="17" t="s">
        <v>88</v>
      </c>
      <c r="J7" s="17" t="s">
        <v>99</v>
      </c>
      <c r="K7" s="17" t="s">
        <v>87</v>
      </c>
      <c r="L7" s="17" t="s">
        <v>121</v>
      </c>
      <c r="M7" s="17"/>
      <c r="N7" s="17"/>
      <c r="O7" s="12" t="s">
        <v>143</v>
      </c>
      <c r="P7" s="11" t="s">
        <v>133</v>
      </c>
      <c r="Q7" s="17" t="s">
        <v>91</v>
      </c>
      <c r="R7" s="17">
        <v>8</v>
      </c>
      <c r="S7" s="17" t="s">
        <v>95</v>
      </c>
      <c r="T7" s="17" t="b">
        <v>1</v>
      </c>
      <c r="U7" s="17" t="b">
        <v>1</v>
      </c>
    </row>
    <row r="8" spans="1:21" x14ac:dyDescent="0.15">
      <c r="B8" s="17">
        <v>5</v>
      </c>
      <c r="C8" s="17" t="s">
        <v>179</v>
      </c>
      <c r="D8" s="17" t="str">
        <f t="shared" si="0"/>
        <v>Web01Test</v>
      </c>
      <c r="E8" s="17" t="s">
        <v>104</v>
      </c>
      <c r="F8" s="17" t="str">
        <f>subnet!C$4</f>
        <v>PrivateSubnetATest</v>
      </c>
      <c r="G8" s="17" t="s">
        <v>84</v>
      </c>
      <c r="H8" s="17" t="s">
        <v>12</v>
      </c>
      <c r="I8" s="17" t="s">
        <v>88</v>
      </c>
      <c r="J8" s="17" t="s">
        <v>99</v>
      </c>
      <c r="K8" s="17" t="s">
        <v>87</v>
      </c>
      <c r="L8" s="17" t="s">
        <v>120</v>
      </c>
      <c r="M8" s="17"/>
      <c r="N8" s="17"/>
      <c r="O8" s="12" t="s">
        <v>143</v>
      </c>
      <c r="P8" s="11" t="s">
        <v>133</v>
      </c>
      <c r="Q8" s="17" t="s">
        <v>91</v>
      </c>
      <c r="R8" s="17">
        <v>8</v>
      </c>
      <c r="S8" s="17" t="s">
        <v>95</v>
      </c>
      <c r="T8" s="17" t="b">
        <v>1</v>
      </c>
      <c r="U8" s="17" t="b">
        <v>1</v>
      </c>
    </row>
  </sheetData>
  <mergeCells count="13">
    <mergeCell ref="Q2:U2"/>
    <mergeCell ref="R3:U3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P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H1" workbookViewId="0">
      <selection activeCell="O11" sqref="O11"/>
    </sheetView>
  </sheetViews>
  <sheetFormatPr defaultRowHeight="12" x14ac:dyDescent="0.15"/>
  <cols>
    <col min="1" max="1" width="2" style="7" customWidth="1"/>
    <col min="2" max="2" width="3.5" style="7" bestFit="1" customWidth="1"/>
    <col min="3" max="4" width="19.375" style="7" bestFit="1" customWidth="1"/>
    <col min="5" max="5" width="27.875" style="7" bestFit="1" customWidth="1"/>
    <col min="6" max="6" width="7.375" style="7" bestFit="1" customWidth="1"/>
    <col min="7" max="7" width="10.25" style="7" bestFit="1" customWidth="1"/>
    <col min="8" max="8" width="23.75" style="7" bestFit="1" customWidth="1"/>
    <col min="9" max="9" width="7.375" style="18" bestFit="1" customWidth="1"/>
    <col min="10" max="10" width="5" style="18" bestFit="1" customWidth="1"/>
    <col min="11" max="11" width="19.375" style="7" bestFit="1" customWidth="1"/>
    <col min="12" max="12" width="26.75" style="7" bestFit="1" customWidth="1"/>
    <col min="13" max="13" width="7.375" style="18" bestFit="1" customWidth="1"/>
    <col min="14" max="14" width="4.5" style="18" bestFit="1" customWidth="1"/>
    <col min="15" max="15" width="18.125" style="7" bestFit="1" customWidth="1"/>
    <col min="16" max="16384" width="9" style="7"/>
  </cols>
  <sheetData>
    <row r="1" spans="1:15" x14ac:dyDescent="0.15">
      <c r="A1" s="7" t="s">
        <v>112</v>
      </c>
    </row>
    <row r="2" spans="1:15" x14ac:dyDescent="0.15">
      <c r="B2" s="43" t="s">
        <v>13</v>
      </c>
      <c r="C2" s="43" t="s">
        <v>2</v>
      </c>
      <c r="D2" s="43" t="s">
        <v>16</v>
      </c>
      <c r="E2" s="43" t="s">
        <v>114</v>
      </c>
      <c r="F2" s="43" t="s">
        <v>15</v>
      </c>
      <c r="G2" s="43" t="s">
        <v>113</v>
      </c>
      <c r="H2" s="37" t="s">
        <v>115</v>
      </c>
      <c r="I2" s="38"/>
      <c r="J2" s="38"/>
      <c r="K2" s="39"/>
      <c r="L2" s="40" t="s">
        <v>116</v>
      </c>
      <c r="M2" s="41"/>
      <c r="N2" s="41"/>
      <c r="O2" s="42"/>
    </row>
    <row r="3" spans="1:15" x14ac:dyDescent="0.15">
      <c r="B3" s="44"/>
      <c r="C3" s="44"/>
      <c r="D3" s="44"/>
      <c r="E3" s="44"/>
      <c r="F3" s="44"/>
      <c r="G3" s="44"/>
      <c r="H3" s="8" t="s">
        <v>125</v>
      </c>
      <c r="I3" s="19" t="s">
        <v>129</v>
      </c>
      <c r="J3" s="19" t="s">
        <v>128</v>
      </c>
      <c r="K3" s="8" t="s">
        <v>126</v>
      </c>
      <c r="L3" s="9" t="s">
        <v>125</v>
      </c>
      <c r="M3" s="22" t="s">
        <v>129</v>
      </c>
      <c r="N3" s="22" t="s">
        <v>128</v>
      </c>
      <c r="O3" s="9" t="s">
        <v>127</v>
      </c>
    </row>
    <row r="4" spans="1:15" x14ac:dyDescent="0.15">
      <c r="B4" s="12">
        <v>7</v>
      </c>
      <c r="C4" s="12" t="s">
        <v>118</v>
      </c>
      <c r="D4" s="12" t="s">
        <v>118</v>
      </c>
      <c r="E4" s="12" t="s">
        <v>124</v>
      </c>
      <c r="F4" s="12" t="str">
        <f>VPC!B$3</f>
        <v>TestVpc</v>
      </c>
      <c r="G4" s="12" t="s">
        <v>12</v>
      </c>
      <c r="H4" s="13" t="s">
        <v>144</v>
      </c>
      <c r="I4" s="21" t="s">
        <v>144</v>
      </c>
      <c r="J4" s="21" t="s">
        <v>144</v>
      </c>
      <c r="K4" s="13" t="s">
        <v>144</v>
      </c>
      <c r="L4" s="12" t="s">
        <v>141</v>
      </c>
      <c r="M4" s="20" t="s">
        <v>137</v>
      </c>
      <c r="N4" s="20">
        <v>22</v>
      </c>
      <c r="O4" s="12" t="s">
        <v>180</v>
      </c>
    </row>
    <row r="5" spans="1:15" x14ac:dyDescent="0.15">
      <c r="B5" s="46">
        <v>11</v>
      </c>
      <c r="C5" s="46" t="s">
        <v>181</v>
      </c>
      <c r="D5" s="46" t="s">
        <v>121</v>
      </c>
      <c r="E5" s="46" t="s">
        <v>123</v>
      </c>
      <c r="F5" s="46" t="str">
        <f>VPC!B$3</f>
        <v>TestVpc</v>
      </c>
      <c r="G5" s="46" t="s">
        <v>117</v>
      </c>
      <c r="H5" s="46" t="s">
        <v>117</v>
      </c>
      <c r="I5" s="47" t="s">
        <v>117</v>
      </c>
      <c r="J5" s="47" t="s">
        <v>117</v>
      </c>
      <c r="K5" s="46" t="s">
        <v>117</v>
      </c>
      <c r="L5" s="46" t="s">
        <v>141</v>
      </c>
      <c r="M5" s="47" t="s">
        <v>135</v>
      </c>
      <c r="N5" s="47">
        <v>22</v>
      </c>
      <c r="O5" s="46" t="s">
        <v>180</v>
      </c>
    </row>
    <row r="6" spans="1:15" x14ac:dyDescent="0.15">
      <c r="B6" s="12">
        <v>8</v>
      </c>
      <c r="C6" s="12" t="s">
        <v>182</v>
      </c>
      <c r="D6" s="12" t="s">
        <v>119</v>
      </c>
      <c r="E6" s="12" t="s">
        <v>122</v>
      </c>
      <c r="F6" s="12" t="str">
        <f>VPC!B$3</f>
        <v>TestVpc</v>
      </c>
      <c r="G6" s="12" t="s">
        <v>117</v>
      </c>
      <c r="H6" s="12" t="s">
        <v>183</v>
      </c>
      <c r="I6" s="20" t="s">
        <v>137</v>
      </c>
      <c r="J6" s="20">
        <v>8080</v>
      </c>
      <c r="K6" s="12" t="s">
        <v>180</v>
      </c>
      <c r="L6" s="12" t="s">
        <v>184</v>
      </c>
      <c r="M6" s="20" t="s">
        <v>135</v>
      </c>
      <c r="N6" s="20">
        <v>80</v>
      </c>
      <c r="O6" s="12" t="s">
        <v>146</v>
      </c>
    </row>
    <row r="7" spans="1:15" x14ac:dyDescent="0.15">
      <c r="B7" s="12"/>
      <c r="C7" s="12"/>
      <c r="D7" s="12"/>
      <c r="E7" s="12"/>
      <c r="F7" s="12"/>
      <c r="G7" s="12"/>
      <c r="H7" s="12" t="s">
        <v>117</v>
      </c>
      <c r="I7" s="20" t="s">
        <v>117</v>
      </c>
      <c r="J7" s="20" t="s">
        <v>117</v>
      </c>
      <c r="K7" s="12" t="s">
        <v>117</v>
      </c>
      <c r="L7" s="12" t="s">
        <v>145</v>
      </c>
      <c r="M7" s="20" t="s">
        <v>135</v>
      </c>
      <c r="N7" s="20">
        <v>443</v>
      </c>
      <c r="O7" s="12" t="s">
        <v>146</v>
      </c>
    </row>
    <row r="8" spans="1:15" s="10" customFormat="1" x14ac:dyDescent="0.15">
      <c r="B8" s="48">
        <v>1</v>
      </c>
      <c r="C8" s="49" t="s">
        <v>133</v>
      </c>
      <c r="D8" s="49" t="s">
        <v>133</v>
      </c>
      <c r="E8" s="46" t="s">
        <v>134</v>
      </c>
      <c r="F8" s="46" t="str">
        <f>VPC!B$3</f>
        <v>TestVpc</v>
      </c>
      <c r="G8" s="46" t="s">
        <v>117</v>
      </c>
      <c r="H8" s="46" t="s">
        <v>185</v>
      </c>
      <c r="I8" s="47" t="s">
        <v>135</v>
      </c>
      <c r="J8" s="47">
        <v>22</v>
      </c>
      <c r="K8" s="46" t="s">
        <v>118</v>
      </c>
      <c r="L8" s="46" t="s">
        <v>186</v>
      </c>
      <c r="M8" s="47" t="s">
        <v>135</v>
      </c>
      <c r="N8" s="47">
        <v>80</v>
      </c>
      <c r="O8" s="46" t="s">
        <v>182</v>
      </c>
    </row>
    <row r="9" spans="1:15" s="10" customFormat="1" x14ac:dyDescent="0.15">
      <c r="B9" s="48"/>
      <c r="C9" s="49"/>
      <c r="D9" s="49"/>
      <c r="E9" s="46"/>
      <c r="F9" s="46"/>
      <c r="G9" s="46"/>
      <c r="H9" s="46" t="s">
        <v>140</v>
      </c>
      <c r="I9" s="47" t="s">
        <v>135</v>
      </c>
      <c r="J9" s="47">
        <v>22</v>
      </c>
      <c r="K9" s="46" t="s">
        <v>121</v>
      </c>
      <c r="L9" s="46" t="s">
        <v>136</v>
      </c>
      <c r="M9" s="47" t="s">
        <v>135</v>
      </c>
      <c r="N9" s="47">
        <v>443</v>
      </c>
      <c r="O9" s="46" t="s">
        <v>182</v>
      </c>
    </row>
    <row r="10" spans="1:15" s="10" customFormat="1" x14ac:dyDescent="0.15">
      <c r="B10" s="48"/>
      <c r="C10" s="49"/>
      <c r="D10" s="49"/>
      <c r="E10" s="46"/>
      <c r="F10" s="46"/>
      <c r="G10" s="46"/>
      <c r="H10" s="46" t="s">
        <v>130</v>
      </c>
      <c r="I10" s="47" t="s">
        <v>130</v>
      </c>
      <c r="J10" s="47" t="s">
        <v>130</v>
      </c>
      <c r="K10" s="46" t="s">
        <v>130</v>
      </c>
      <c r="L10" s="46" t="s">
        <v>139</v>
      </c>
      <c r="M10" s="47" t="s">
        <v>137</v>
      </c>
      <c r="N10" s="47">
        <v>53</v>
      </c>
      <c r="O10" s="46" t="s">
        <v>138</v>
      </c>
    </row>
    <row r="11" spans="1:15" x14ac:dyDescent="0.15">
      <c r="B11" s="12">
        <v>10</v>
      </c>
      <c r="C11" s="12" t="s">
        <v>187</v>
      </c>
      <c r="D11" s="12" t="s">
        <v>120</v>
      </c>
      <c r="E11" s="12" t="s">
        <v>188</v>
      </c>
      <c r="F11" s="12" t="str">
        <f>VPC!B$3</f>
        <v>TestVpc</v>
      </c>
      <c r="G11" s="12" t="s">
        <v>117</v>
      </c>
      <c r="H11" s="12" t="s">
        <v>117</v>
      </c>
      <c r="I11" s="20" t="s">
        <v>117</v>
      </c>
      <c r="J11" s="20" t="s">
        <v>117</v>
      </c>
      <c r="K11" s="12" t="s">
        <v>117</v>
      </c>
      <c r="L11" s="12" t="s">
        <v>131</v>
      </c>
      <c r="M11" s="20" t="s">
        <v>132</v>
      </c>
      <c r="N11" s="20">
        <v>0</v>
      </c>
      <c r="O11" s="12" t="s">
        <v>189</v>
      </c>
    </row>
  </sheetData>
  <mergeCells count="8">
    <mergeCell ref="H2:K2"/>
    <mergeCell ref="L2:O2"/>
    <mergeCell ref="B2:B3"/>
    <mergeCell ref="C2:C3"/>
    <mergeCell ref="D2:D3"/>
    <mergeCell ref="E2:E3"/>
    <mergeCell ref="F2:F3"/>
    <mergeCell ref="G2:G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70" zoomScaleNormal="70" workbookViewId="0">
      <selection activeCell="J38" sqref="J38"/>
    </sheetView>
  </sheetViews>
  <sheetFormatPr defaultRowHeight="15.75" x14ac:dyDescent="0.15"/>
  <cols>
    <col min="1" max="1" width="5.75" style="4" customWidth="1"/>
    <col min="2" max="2" width="3.5" style="4" bestFit="1" customWidth="1"/>
    <col min="3" max="3" width="18.75" style="4" bestFit="1" customWidth="1"/>
    <col min="4" max="7" width="18.75" style="4" customWidth="1"/>
    <col min="8" max="8" width="24.5" style="4" bestFit="1" customWidth="1"/>
    <col min="9" max="9" width="23.125" style="4" bestFit="1" customWidth="1"/>
    <col min="10" max="10" width="24.75" style="4" bestFit="1" customWidth="1"/>
    <col min="11" max="11" width="28.875" style="4" customWidth="1"/>
    <col min="12" max="12" width="22.875" style="4" bestFit="1" customWidth="1"/>
    <col min="13" max="16384" width="9" style="4"/>
  </cols>
  <sheetData>
    <row r="1" spans="1:12" x14ac:dyDescent="0.15">
      <c r="A1" s="4" t="s">
        <v>155</v>
      </c>
    </row>
    <row r="2" spans="1:12" x14ac:dyDescent="0.15">
      <c r="H2" s="45" t="s">
        <v>157</v>
      </c>
      <c r="I2" s="45"/>
      <c r="J2" s="45"/>
      <c r="K2" s="45"/>
      <c r="L2" s="45"/>
    </row>
    <row r="3" spans="1:12" ht="31.5" x14ac:dyDescent="0.15">
      <c r="B3" s="26" t="s">
        <v>149</v>
      </c>
      <c r="C3" s="26" t="s">
        <v>2</v>
      </c>
      <c r="D3" s="26" t="s">
        <v>165</v>
      </c>
      <c r="E3" s="26" t="s">
        <v>166</v>
      </c>
      <c r="F3" s="26" t="s">
        <v>168</v>
      </c>
      <c r="G3" s="26"/>
      <c r="H3" s="31" t="s">
        <v>158</v>
      </c>
      <c r="I3" s="31" t="s">
        <v>160</v>
      </c>
      <c r="J3" s="31" t="s">
        <v>161</v>
      </c>
      <c r="K3" s="31" t="s">
        <v>163</v>
      </c>
      <c r="L3" s="31" t="s">
        <v>164</v>
      </c>
    </row>
    <row r="4" spans="1:12" x14ac:dyDescent="0.15">
      <c r="B4" s="12">
        <v>1</v>
      </c>
      <c r="C4" s="12" t="s">
        <v>156</v>
      </c>
      <c r="D4" s="12" t="s">
        <v>154</v>
      </c>
      <c r="E4" s="12" t="s">
        <v>167</v>
      </c>
      <c r="F4" s="12" t="e">
        <f>SG!#REF!</f>
        <v>#REF!</v>
      </c>
      <c r="G4" s="12"/>
      <c r="H4" s="5" t="b">
        <v>1</v>
      </c>
      <c r="I4" s="5" t="s">
        <v>159</v>
      </c>
      <c r="J4" s="5" t="s">
        <v>162</v>
      </c>
      <c r="K4" s="5">
        <v>60</v>
      </c>
      <c r="L4" s="5" t="b">
        <v>1</v>
      </c>
    </row>
  </sheetData>
  <mergeCells count="1">
    <mergeCell ref="H2:L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VPC</vt:lpstr>
      <vt:lpstr>subnet</vt:lpstr>
      <vt:lpstr>IGW</vt:lpstr>
      <vt:lpstr>NwAcl</vt:lpstr>
      <vt:lpstr>routetable</vt:lpstr>
      <vt:lpstr>VPCEndpoint</vt:lpstr>
      <vt:lpstr>EC2</vt:lpstr>
      <vt:lpstr>SG</vt:lpstr>
      <vt:lpstr>ELB</vt:lpstr>
      <vt:lpstr>S3</vt:lpstr>
      <vt:lpstr>IAM</vt:lpstr>
      <vt:lpstr>R53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Yasuaki</dc:creator>
  <cp:lastModifiedBy>Yasuaki</cp:lastModifiedBy>
  <dcterms:created xsi:type="dcterms:W3CDTF">2018-05-19T04:42:56Z</dcterms:created>
  <dcterms:modified xsi:type="dcterms:W3CDTF">2018-07-14T17:07:20Z</dcterms:modified>
</cp:coreProperties>
</file>