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shiva_mishra_sydney_edu_au/Documents/analysis plan + mock up papers/WARC/PURE Health Literacy/Analysis/"/>
    </mc:Choice>
  </mc:AlternateContent>
  <xr:revisionPtr revIDLastSave="48" documentId="8_{1EDB18CB-F795-403D-9A6A-11B97367090D}" xr6:coauthVersionLast="47" xr6:coauthVersionMax="47" xr10:uidLastSave="{52983560-028D-4BF2-9A0E-BC930D572F46}"/>
  <bookViews>
    <workbookView minimized="1" xWindow="2880" yWindow="2085" windowWidth="21600" windowHeight="11295" activeTab="8" xr2:uid="{B2A7FF10-6FCA-4786-8B6F-F785B7F52EB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1" sheetId="11" r:id="rId9"/>
    <sheet name="Sheet10" sheetId="10" r:id="rId10"/>
    <sheet name="Sheet9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8" i="8" l="1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392" i="8"/>
  <c r="G391" i="8"/>
  <c r="G390" i="8"/>
  <c r="G389" i="8"/>
  <c r="L389" i="8" s="1"/>
  <c r="G388" i="8"/>
  <c r="G387" i="8"/>
  <c r="G386" i="8"/>
  <c r="G385" i="8"/>
  <c r="L385" i="8" s="1"/>
  <c r="G384" i="8"/>
  <c r="G383" i="8"/>
  <c r="G382" i="8"/>
  <c r="G381" i="8"/>
  <c r="L381" i="8" s="1"/>
  <c r="G380" i="8"/>
  <c r="G379" i="8"/>
  <c r="G378" i="8"/>
  <c r="G377" i="8"/>
  <c r="L377" i="8" s="1"/>
  <c r="G376" i="8"/>
  <c r="G375" i="8"/>
  <c r="G374" i="8"/>
  <c r="G373" i="8"/>
  <c r="L373" i="8" s="1"/>
  <c r="G372" i="8"/>
  <c r="L372" i="8" s="1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326" i="8"/>
  <c r="G325" i="8"/>
  <c r="G324" i="8"/>
  <c r="L324" i="8" s="1"/>
  <c r="G323" i="8"/>
  <c r="L323" i="8" s="1"/>
  <c r="G322" i="8"/>
  <c r="G321" i="8"/>
  <c r="G320" i="8"/>
  <c r="L320" i="8" s="1"/>
  <c r="G319" i="8"/>
  <c r="L319" i="8" s="1"/>
  <c r="G318" i="8"/>
  <c r="G317" i="8"/>
  <c r="G316" i="8"/>
  <c r="L316" i="8" s="1"/>
  <c r="G315" i="8"/>
  <c r="L315" i="8" s="1"/>
  <c r="G314" i="8"/>
  <c r="G313" i="8"/>
  <c r="G312" i="8"/>
  <c r="L312" i="8" s="1"/>
  <c r="G311" i="8"/>
  <c r="L311" i="8" s="1"/>
  <c r="G310" i="8"/>
  <c r="G309" i="8"/>
  <c r="G308" i="8"/>
  <c r="L308" i="8" s="1"/>
  <c r="G307" i="8"/>
  <c r="L307" i="8" s="1"/>
  <c r="G306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6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45" i="8"/>
  <c r="L374" i="8"/>
  <c r="L375" i="8"/>
  <c r="L376" i="8"/>
  <c r="L378" i="8"/>
  <c r="L379" i="8"/>
  <c r="L380" i="8"/>
  <c r="L382" i="8"/>
  <c r="L383" i="8"/>
  <c r="L384" i="8"/>
  <c r="L386" i="8"/>
  <c r="L387" i="8"/>
  <c r="L388" i="8"/>
  <c r="L390" i="8"/>
  <c r="L391" i="8"/>
  <c r="L392" i="8"/>
  <c r="L309" i="8"/>
  <c r="L310" i="8"/>
  <c r="L313" i="8"/>
  <c r="L314" i="8"/>
  <c r="L317" i="8"/>
  <c r="L318" i="8"/>
  <c r="L321" i="8"/>
  <c r="L322" i="8"/>
  <c r="L325" i="8"/>
  <c r="L326" i="8"/>
  <c r="L306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F364" i="8"/>
  <c r="G364" i="8"/>
  <c r="F365" i="8"/>
  <c r="G365" i="8"/>
  <c r="F366" i="8"/>
  <c r="G366" i="8"/>
  <c r="F367" i="8"/>
  <c r="G367" i="8"/>
  <c r="F368" i="8"/>
  <c r="G368" i="8"/>
  <c r="F369" i="8"/>
  <c r="G369" i="8"/>
  <c r="F370" i="8"/>
  <c r="G370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4" i="8"/>
  <c r="G394" i="8"/>
  <c r="F395" i="8"/>
  <c r="G395" i="8"/>
  <c r="F396" i="8"/>
  <c r="G396" i="8"/>
  <c r="F397" i="8"/>
  <c r="G397" i="8"/>
  <c r="F398" i="8"/>
  <c r="G398" i="8"/>
  <c r="F399" i="8"/>
  <c r="G399" i="8"/>
  <c r="F400" i="8"/>
  <c r="G400" i="8"/>
  <c r="F401" i="8"/>
  <c r="G401" i="8"/>
  <c r="F402" i="8"/>
  <c r="G402" i="8"/>
  <c r="F403" i="8"/>
  <c r="G403" i="8"/>
  <c r="F404" i="8"/>
  <c r="G404" i="8"/>
  <c r="F405" i="8"/>
  <c r="G405" i="8"/>
  <c r="F406" i="8"/>
  <c r="G406" i="8"/>
  <c r="F407" i="8"/>
  <c r="G407" i="8"/>
  <c r="F408" i="8"/>
  <c r="G408" i="8"/>
  <c r="F409" i="8"/>
  <c r="G409" i="8"/>
  <c r="F410" i="8"/>
  <c r="G410" i="8"/>
  <c r="F411" i="8"/>
  <c r="G411" i="8"/>
  <c r="F412" i="8"/>
  <c r="G412" i="8"/>
  <c r="F413" i="8"/>
  <c r="G413" i="8"/>
  <c r="F414" i="8"/>
  <c r="G414" i="8"/>
  <c r="F416" i="8"/>
  <c r="G416" i="8"/>
  <c r="F417" i="8"/>
  <c r="G417" i="8"/>
  <c r="F418" i="8"/>
  <c r="G418" i="8"/>
  <c r="F419" i="8"/>
  <c r="G419" i="8"/>
  <c r="F420" i="8"/>
  <c r="G420" i="8"/>
  <c r="F421" i="8"/>
  <c r="G421" i="8"/>
  <c r="F422" i="8"/>
  <c r="G422" i="8"/>
  <c r="F423" i="8"/>
  <c r="G423" i="8"/>
  <c r="F424" i="8"/>
  <c r="G424" i="8"/>
  <c r="F425" i="8"/>
  <c r="G425" i="8"/>
  <c r="F426" i="8"/>
  <c r="G426" i="8"/>
  <c r="F427" i="8"/>
  <c r="G427" i="8"/>
  <c r="F428" i="8"/>
  <c r="G428" i="8"/>
  <c r="F429" i="8"/>
  <c r="G429" i="8"/>
  <c r="F430" i="8"/>
  <c r="G430" i="8"/>
  <c r="F431" i="8"/>
  <c r="G431" i="8"/>
  <c r="F432" i="8"/>
  <c r="G432" i="8"/>
  <c r="F433" i="8"/>
  <c r="G433" i="8"/>
  <c r="F434" i="8"/>
  <c r="G434" i="8"/>
  <c r="F435" i="8"/>
  <c r="G435" i="8"/>
  <c r="F436" i="8"/>
  <c r="G436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G216" i="8"/>
  <c r="F216" i="8"/>
  <c r="G215" i="8"/>
  <c r="F215" i="8"/>
  <c r="G214" i="8"/>
  <c r="F214" i="8"/>
  <c r="G213" i="8"/>
  <c r="F213" i="8"/>
  <c r="G212" i="8"/>
  <c r="F212" i="8"/>
  <c r="G211" i="8"/>
  <c r="F211" i="8"/>
  <c r="G210" i="8"/>
  <c r="F210" i="8"/>
  <c r="G209" i="8"/>
  <c r="F209" i="8"/>
  <c r="G208" i="8"/>
  <c r="F208" i="8"/>
  <c r="G207" i="8"/>
  <c r="F207" i="8"/>
  <c r="G206" i="8"/>
  <c r="F206" i="8"/>
  <c r="G205" i="8"/>
  <c r="F205" i="8"/>
  <c r="G204" i="8"/>
  <c r="F204" i="8"/>
  <c r="G203" i="8"/>
  <c r="F203" i="8"/>
  <c r="G202" i="8"/>
  <c r="F202" i="8"/>
  <c r="G201" i="8"/>
  <c r="F201" i="8"/>
  <c r="G200" i="8"/>
  <c r="F200" i="8"/>
  <c r="G199" i="8"/>
  <c r="F199" i="8"/>
  <c r="G198" i="8"/>
  <c r="F198" i="8"/>
  <c r="G197" i="8"/>
  <c r="F197" i="8"/>
  <c r="G195" i="8"/>
  <c r="F195" i="8"/>
  <c r="G194" i="8"/>
  <c r="F194" i="8"/>
  <c r="G193" i="8"/>
  <c r="F193" i="8"/>
  <c r="G192" i="8"/>
  <c r="F192" i="8"/>
  <c r="G191" i="8"/>
  <c r="F191" i="8"/>
  <c r="G190" i="8"/>
  <c r="F190" i="8"/>
  <c r="G189" i="8"/>
  <c r="F189" i="8"/>
  <c r="G188" i="8"/>
  <c r="F188" i="8"/>
  <c r="G187" i="8"/>
  <c r="F187" i="8"/>
  <c r="G186" i="8"/>
  <c r="F186" i="8"/>
  <c r="G185" i="8"/>
  <c r="F185" i="8"/>
  <c r="G184" i="8"/>
  <c r="F184" i="8"/>
  <c r="G183" i="8"/>
  <c r="F183" i="8"/>
  <c r="G182" i="8"/>
  <c r="F182" i="8"/>
  <c r="G181" i="8"/>
  <c r="F181" i="8"/>
  <c r="G180" i="8"/>
  <c r="F180" i="8"/>
  <c r="G179" i="8"/>
  <c r="F179" i="8"/>
  <c r="G178" i="8"/>
  <c r="F178" i="8"/>
  <c r="G177" i="8"/>
  <c r="F177" i="8"/>
  <c r="G176" i="8"/>
  <c r="F176" i="8"/>
  <c r="G174" i="8"/>
  <c r="F174" i="8"/>
  <c r="G173" i="8"/>
  <c r="F173" i="8"/>
  <c r="G172" i="8"/>
  <c r="F172" i="8"/>
  <c r="G171" i="8"/>
  <c r="F171" i="8"/>
  <c r="G170" i="8"/>
  <c r="F170" i="8"/>
  <c r="G169" i="8"/>
  <c r="F169" i="8"/>
  <c r="G168" i="8"/>
  <c r="F168" i="8"/>
  <c r="G167" i="8"/>
  <c r="F167" i="8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23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" i="8"/>
  <c r="G26" i="3"/>
  <c r="G25" i="3"/>
  <c r="G24" i="3"/>
  <c r="G23" i="3"/>
  <c r="G22" i="3"/>
  <c r="G21" i="3"/>
  <c r="G20" i="3"/>
  <c r="G19" i="3"/>
  <c r="G18" i="3"/>
  <c r="G17" i="3"/>
  <c r="G6" i="3"/>
  <c r="G7" i="3"/>
  <c r="G8" i="3"/>
  <c r="G9" i="3"/>
  <c r="G10" i="3"/>
  <c r="G11" i="3"/>
  <c r="G12" i="3"/>
  <c r="G13" i="3"/>
  <c r="G14" i="3"/>
  <c r="G5" i="3"/>
  <c r="F26" i="3"/>
  <c r="F25" i="3"/>
  <c r="F24" i="3"/>
  <c r="F23" i="3"/>
  <c r="F22" i="3"/>
  <c r="F21" i="3"/>
  <c r="F20" i="3"/>
  <c r="F19" i="3"/>
  <c r="F18" i="3"/>
  <c r="F17" i="3"/>
  <c r="F6" i="3"/>
  <c r="F7" i="3"/>
  <c r="F8" i="3"/>
  <c r="F9" i="3"/>
  <c r="F10" i="3"/>
  <c r="F11" i="3"/>
  <c r="F12" i="3"/>
  <c r="F13" i="3"/>
  <c r="F14" i="3"/>
  <c r="F5" i="3"/>
  <c r="E26" i="3"/>
  <c r="E25" i="3"/>
  <c r="E24" i="3"/>
  <c r="E23" i="3"/>
  <c r="E22" i="3"/>
  <c r="E21" i="3"/>
  <c r="E20" i="3"/>
  <c r="E19" i="3"/>
  <c r="E18" i="3"/>
  <c r="E17" i="3"/>
  <c r="E6" i="3"/>
  <c r="E7" i="3"/>
  <c r="E8" i="3"/>
  <c r="E9" i="3"/>
  <c r="E10" i="3"/>
  <c r="E11" i="3"/>
  <c r="E12" i="3"/>
  <c r="E13" i="3"/>
  <c r="E14" i="3"/>
  <c r="E5" i="3"/>
  <c r="H29" i="1"/>
  <c r="H28" i="1"/>
  <c r="H27" i="1"/>
  <c r="H26" i="1"/>
  <c r="H25" i="1"/>
  <c r="H24" i="1"/>
  <c r="H23" i="1"/>
  <c r="H22" i="1"/>
  <c r="H21" i="1"/>
  <c r="H20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<sst xmlns="http://schemas.openxmlformats.org/spreadsheetml/2006/main" count="2684" uniqueCount="1246">
  <si>
    <t>Obs</t>
  </si>
  <si>
    <t>Label</t>
  </si>
  <si>
    <t>Estimate</t>
  </si>
  <si>
    <t>Lower</t>
  </si>
  <si>
    <t>Upper</t>
  </si>
  <si>
    <t>unit change of eheclund_2cat from mean</t>
  </si>
  <si>
    <t>unit change of ehehdis_2cat from mean</t>
  </si>
  <si>
    <t>unit change of ehediab_2cat from mean</t>
  </si>
  <si>
    <t>unit change of ehestrok_2cat from mean</t>
  </si>
  <si>
    <t>unit change of ehearth_2cat from mean</t>
  </si>
  <si>
    <t>unit change of ehelucan_2cat from mean</t>
  </si>
  <si>
    <t>unit change of ehemocan_2cat from mean</t>
  </si>
  <si>
    <t>unit change of ehehdnsm_2cat from mean</t>
  </si>
  <si>
    <t>unit change of eheprebi_2cat from mean</t>
  </si>
  <si>
    <t>unit change of ehelbirw_2cat from mean</t>
  </si>
  <si>
    <t>The SAS System</t>
  </si>
  <si>
    <t>Predictor</t>
  </si>
  <si>
    <t>N (%, treatment)</t>
  </si>
  <si>
    <t>Model 1</t>
  </si>
  <si>
    <t>Model 2</t>
  </si>
  <si>
    <t>Model 3</t>
  </si>
  <si>
    <t>Health literacy</t>
  </si>
  <si>
    <t xml:space="preserve">Low health literacy </t>
  </si>
  <si>
    <t xml:space="preserve">Reference </t>
  </si>
  <si>
    <t>Reference</t>
  </si>
  <si>
    <t>Moderate health literacy</t>
  </si>
  <si>
    <t>High health literacy</t>
  </si>
  <si>
    <t>Education</t>
  </si>
  <si>
    <t xml:space="preserve">Secondary </t>
  </si>
  <si>
    <t>Trade, college or university</t>
  </si>
  <si>
    <t>Wealth index</t>
  </si>
  <si>
    <t>Poorest third</t>
  </si>
  <si>
    <t>-</t>
  </si>
  <si>
    <t>Middle third</t>
  </si>
  <si>
    <t xml:space="preserve">Richest third </t>
  </si>
  <si>
    <t>-2logLikelihood (smaller is better)</t>
  </si>
  <si>
    <t>or_ci</t>
  </si>
  <si>
    <t>litw_3cat High health literacy vs Low health literacy</t>
  </si>
  <si>
    <t>1.56 (1.17,2.07)</t>
  </si>
  <si>
    <t>litw_3cat Moderate health literacy vs Low health literacy</t>
  </si>
  <si>
    <t>1.21 (0.90,1.63)</t>
  </si>
  <si>
    <t>educ Secondary/High/Higher secondary vs None, Primary, or Unknown</t>
  </si>
  <si>
    <t>0.98 (0.75,1.29)</t>
  </si>
  <si>
    <t>educ Trade or College/University vs None, Primary, or Unknown</t>
  </si>
  <si>
    <t>1.59 (1.18,2.15)</t>
  </si>
  <si>
    <t>pct33wealthc Windex Tertile 2 vs Windex Tertile 1</t>
  </si>
  <si>
    <t>1.52 (1.15,2.02)</t>
  </si>
  <si>
    <t>pct33wealthc Windex Tertile 3 vs Windex Tertile 1</t>
  </si>
  <si>
    <t>1.69 (1.27,2.26)</t>
  </si>
  <si>
    <t>1.57 (1.18,2.09)</t>
  </si>
  <si>
    <t>1.23 (0.92,1.66)</t>
  </si>
  <si>
    <t>1.02 (0.78,1.34)</t>
  </si>
  <si>
    <t>1.61 (1.19,2.18)</t>
  </si>
  <si>
    <t>1.49 (1.11,1.99)</t>
  </si>
  <si>
    <t>1.16 (0.86,1.57)</t>
  </si>
  <si>
    <t>0.94 (0.71,1.25)</t>
  </si>
  <si>
    <t>1.44 (1.05,1.97)</t>
  </si>
  <si>
    <t>1.46 (1.10,1.94)</t>
  </si>
  <si>
    <t>1.56 (1.16,2.10)</t>
  </si>
  <si>
    <t>Variable name</t>
  </si>
  <si>
    <t>Positive statement (%)</t>
  </si>
  <si>
    <t>Model 1: unadjusted</t>
  </si>
  <si>
    <t>OR (95% CI)</t>
  </si>
  <si>
    <t>Model 2: adjusted</t>
  </si>
  <si>
    <t>Smoking cessation (N=1,608)</t>
  </si>
  <si>
    <t xml:space="preserve">Health effects of smoking </t>
  </si>
  <si>
    <t>Chronic lung disease</t>
  </si>
  <si>
    <t>2.13(1.31, 3.47)</t>
  </si>
  <si>
    <t>1.31(0.76, 2.26)</t>
  </si>
  <si>
    <t>Heart disease</t>
  </si>
  <si>
    <t>2.98(2.20, 4.04)</t>
  </si>
  <si>
    <t>1.62(1.13, 2.32)</t>
  </si>
  <si>
    <t>Diabetes (R)</t>
  </si>
  <si>
    <t>1.06(0.87, 1.30)</t>
  </si>
  <si>
    <t>1.24(0.98, 1.57)</t>
  </si>
  <si>
    <t>Stroke</t>
  </si>
  <si>
    <t>2.43(1.93, 3.06)</t>
  </si>
  <si>
    <t>1.34(1.02, 1.77)</t>
  </si>
  <si>
    <t>Arthritis (R)</t>
  </si>
  <si>
    <t>0.96(0.78, 1.19)</t>
  </si>
  <si>
    <t>1.25(0.97, 1.61)</t>
  </si>
  <si>
    <t>Lung cancer</t>
  </si>
  <si>
    <t>2.79(1.76, 4.43)</t>
  </si>
  <si>
    <t>1.46(0.86, 2.46)</t>
  </si>
  <si>
    <t>Mouth and throat cancer</t>
  </si>
  <si>
    <t>2.24(1.57, 3.20)</t>
  </si>
  <si>
    <t>1.22(0.81, 1.84)</t>
  </si>
  <si>
    <t>Heart disease in non-smokers exposed</t>
  </si>
  <si>
    <t>1.99(1.56, 2.52)</t>
  </si>
  <si>
    <t>1.35(1.02, 1.80)</t>
  </si>
  <si>
    <t>Premature birth with smoking during pregnancy</t>
  </si>
  <si>
    <t>1.46(1.18, 1.81)</t>
  </si>
  <si>
    <t>1.05(0.82, 1.36)</t>
  </si>
  <si>
    <t>Low birth weight babies with smoking</t>
  </si>
  <si>
    <t>1.82(1.47, 2.26)</t>
  </si>
  <si>
    <t>1.29(1.00, 1.67)</t>
  </si>
  <si>
    <r>
      <t xml:space="preserve">Anti hypertensive treatment </t>
    </r>
    <r>
      <rPr>
        <sz val="10"/>
        <color theme="1"/>
        <rFont val="Arial"/>
        <family val="2"/>
      </rPr>
      <t>(N=4,032)</t>
    </r>
  </si>
  <si>
    <t>Actions to prevent CVD</t>
  </si>
  <si>
    <t>Doing more exercise</t>
  </si>
  <si>
    <t>1.80 (1.15,2.82)</t>
  </si>
  <si>
    <t>1.48 (1.22,1.80)</t>
  </si>
  <si>
    <t>Eating more fruit</t>
  </si>
  <si>
    <t>1.41 (1.15,1.73)</t>
  </si>
  <si>
    <t>1.25 (1.02,1.52)</t>
  </si>
  <si>
    <t>Eat more green vegetables</t>
  </si>
  <si>
    <t>1.54 (1.18,1.99)</t>
  </si>
  <si>
    <t>1.19 (1.03,1.38)</t>
  </si>
  <si>
    <t>Reduced meat intake (R)</t>
  </si>
  <si>
    <t>1.29 (1.10,1.51)</t>
  </si>
  <si>
    <t>1.26 (1.05,1.50)</t>
  </si>
  <si>
    <t>Drinking less coffee (R)</t>
  </si>
  <si>
    <t>1.25 (1.00,1.57)</t>
  </si>
  <si>
    <t>1.08 (0.93,1.26)</t>
  </si>
  <si>
    <t>Eating more dairy products</t>
  </si>
  <si>
    <t>1.19 (0.83,1.70)</t>
  </si>
  <si>
    <t>1.22 (0.97,1.53)</t>
  </si>
  <si>
    <t>Eating more fish</t>
  </si>
  <si>
    <t>1.71 (1.30,2.25)</t>
  </si>
  <si>
    <t>1.27 (0.99,1.63)</t>
  </si>
  <si>
    <t>Quit smoking (R)</t>
  </si>
  <si>
    <t>1.42 (1.08,1.87)</t>
  </si>
  <si>
    <t>1.09 (0.93,1.28)</t>
  </si>
  <si>
    <t>Reducing fat in meals</t>
  </si>
  <si>
    <t>2.05 (1.32,3.18)</t>
  </si>
  <si>
    <t>Reducing salt in meals</t>
  </si>
  <si>
    <t>2.08 (1.42,3.05)</t>
  </si>
  <si>
    <t>1.31</t>
  </si>
  <si>
    <t>0.76</t>
  </si>
  <si>
    <t xml:space="preserve"> 2.26</t>
  </si>
  <si>
    <t>1.62</t>
  </si>
  <si>
    <t>1.13</t>
  </si>
  <si>
    <t xml:space="preserve"> 2.32</t>
  </si>
  <si>
    <t>1.24</t>
  </si>
  <si>
    <t>0.98</t>
  </si>
  <si>
    <t xml:space="preserve"> 1.57</t>
  </si>
  <si>
    <t>1.34</t>
  </si>
  <si>
    <t>1.02</t>
  </si>
  <si>
    <t xml:space="preserve"> 1.77</t>
  </si>
  <si>
    <t>1.25</t>
  </si>
  <si>
    <t>0.97</t>
  </si>
  <si>
    <t xml:space="preserve"> 1.61</t>
  </si>
  <si>
    <t>1.46</t>
  </si>
  <si>
    <t>0.86</t>
  </si>
  <si>
    <t xml:space="preserve"> 2.46</t>
  </si>
  <si>
    <t>1.22</t>
  </si>
  <si>
    <t>0.81</t>
  </si>
  <si>
    <t xml:space="preserve"> 1.84</t>
  </si>
  <si>
    <t>1.35</t>
  </si>
  <si>
    <t xml:space="preserve"> 1.80</t>
  </si>
  <si>
    <t>1.05</t>
  </si>
  <si>
    <t>0.82</t>
  </si>
  <si>
    <t xml:space="preserve"> 1.36</t>
  </si>
  <si>
    <t>1.29</t>
  </si>
  <si>
    <t>1.00</t>
  </si>
  <si>
    <t xml:space="preserve"> 1.67</t>
  </si>
  <si>
    <t xml:space="preserve">1.48 </t>
  </si>
  <si>
    <t>1.80</t>
  </si>
  <si>
    <t xml:space="preserve">1.25 </t>
  </si>
  <si>
    <t>1.52</t>
  </si>
  <si>
    <t xml:space="preserve">1.19 </t>
  </si>
  <si>
    <t>1.03</t>
  </si>
  <si>
    <t>1.38</t>
  </si>
  <si>
    <t xml:space="preserve">1.26 </t>
  </si>
  <si>
    <t>1.50</t>
  </si>
  <si>
    <t xml:space="preserve">1.08 </t>
  </si>
  <si>
    <t>0.93</t>
  </si>
  <si>
    <t>1.26</t>
  </si>
  <si>
    <t xml:space="preserve">1.22 </t>
  </si>
  <si>
    <t>1.53</t>
  </si>
  <si>
    <t xml:space="preserve">1.27 </t>
  </si>
  <si>
    <t>0.99</t>
  </si>
  <si>
    <t>1.63</t>
  </si>
  <si>
    <t xml:space="preserve">1.09 </t>
  </si>
  <si>
    <t>1.28</t>
  </si>
  <si>
    <t>.</t>
  </si>
  <si>
    <t>hewealthw 2 vs 1</t>
  </si>
  <si>
    <t>1.81 (1.07,3.07)</t>
  </si>
  <si>
    <t>hewealthw 3 vs 1</t>
  </si>
  <si>
    <t>1.89 (1.12,3.21)</t>
  </si>
  <si>
    <t>hewealthw 4 vs 1</t>
  </si>
  <si>
    <t>1.31 (0.80,2.17)</t>
  </si>
  <si>
    <t>hewealthw 5 vs 1</t>
  </si>
  <si>
    <t>1.86 (1.14,3.05)</t>
  </si>
  <si>
    <t>hewealthw 6 vs 1</t>
  </si>
  <si>
    <t>2.12 (1.27,3.56)</t>
  </si>
  <si>
    <t>hewealthw 7 vs 1</t>
  </si>
  <si>
    <t>1.79 (1.08,2.96)</t>
  </si>
  <si>
    <t>hewealthw 8 vs 1</t>
  </si>
  <si>
    <t>2.43 (1.48,3.97)</t>
  </si>
  <si>
    <t>hewealthw 9 vs 1</t>
  </si>
  <si>
    <t>2.64 (1.63,4.25)</t>
  </si>
  <si>
    <t>unit change of age from mean</t>
  </si>
  <si>
    <t>1.06 (1.05,1.07)</t>
  </si>
  <si>
    <t>unit change of asex from mean</t>
  </si>
  <si>
    <t>0.92 (0.70,1.21)</t>
  </si>
  <si>
    <t>unit change of location from mean</t>
  </si>
  <si>
    <t>0.75 (0.53,1.05)</t>
  </si>
  <si>
    <t>unit change of bmi_2cat from mean</t>
  </si>
  <si>
    <t>1.35 (1.05,1.75)</t>
  </si>
  <si>
    <t>unit change of incCtry from mean</t>
  </si>
  <si>
    <t>0.44 (0.38,0.51)</t>
  </si>
  <si>
    <t>liteducation_3catw 2 vs 1</t>
  </si>
  <si>
    <t>1.11 (0.69,1.79)</t>
  </si>
  <si>
    <t>liteducation_3catw 3 vs 1</t>
  </si>
  <si>
    <t>1.00 (0.57,1.75)</t>
  </si>
  <si>
    <t>liteducation_3catw 4 vs 1</t>
  </si>
  <si>
    <t>1.12 (0.70,1.78)</t>
  </si>
  <si>
    <t>liteducation_3catw 5 vs 1</t>
  </si>
  <si>
    <t>0.93 (0.57,1.53)</t>
  </si>
  <si>
    <t>liteducation_3catw 6 vs 1</t>
  </si>
  <si>
    <t>2.44 (1.43,4.15)</t>
  </si>
  <si>
    <t>liteducation_3catw 7 vs 1</t>
  </si>
  <si>
    <t>1.40 (0.90,2.18)</t>
  </si>
  <si>
    <t>liteducation_3catw 8 vs 1</t>
  </si>
  <si>
    <t>1.54 (0.95,2.51)</t>
  </si>
  <si>
    <t>liteducation_3catw 9 vs 1</t>
  </si>
  <si>
    <t>2.34 (1.40,3.89)</t>
  </si>
  <si>
    <t>1.06 (1.04,1.07)</t>
  </si>
  <si>
    <t>0.90 (0.69,1.18)</t>
  </si>
  <si>
    <t>0.82 (0.59,1.14)</t>
  </si>
  <si>
    <t>1.45 (1.12,1.86)</t>
  </si>
  <si>
    <t>0.50 (0.43,0.58)</t>
  </si>
  <si>
    <t>The FREQ Procedure</t>
  </si>
  <si>
    <t>Frequency</t>
  </si>
  <si>
    <t>Row Pct</t>
  </si>
  <si>
    <t>Table of hewealthw by smoke_2cat</t>
  </si>
  <si>
    <t>hewealthw</t>
  </si>
  <si>
    <t>smoke_2cat</t>
  </si>
  <si>
    <t>Total</t>
  </si>
  <si>
    <t>Frequency Missing = 2448</t>
  </si>
  <si>
    <t>Table of liteducation_3catw by smoke_2cat</t>
  </si>
  <si>
    <t>liteducation_3catw</t>
  </si>
  <si>
    <t>Frequency Missing = 2426</t>
  </si>
  <si>
    <t>Country</t>
  </si>
  <si>
    <t>India</t>
  </si>
  <si>
    <t>46 (2.30)</t>
  </si>
  <si>
    <t>1563 (78.3)</t>
  </si>
  <si>
    <t>387 (19.4)</t>
  </si>
  <si>
    <t>China</t>
  </si>
  <si>
    <t>125 (3.78)</t>
  </si>
  <si>
    <t>2826 (85.5)</t>
  </si>
  <si>
    <t>356 (10.8)</t>
  </si>
  <si>
    <t>South Africa</t>
  </si>
  <si>
    <t>10 (5.26)</t>
  </si>
  <si>
    <t>176 (92.6)</t>
  </si>
  <si>
    <t>4 (2.11)</t>
  </si>
  <si>
    <t>Colombia</t>
  </si>
  <si>
    <t>4 (1.06)</t>
  </si>
  <si>
    <t>350 (92.8)</t>
  </si>
  <si>
    <t>23 (6.10)</t>
  </si>
  <si>
    <t>UAE</t>
  </si>
  <si>
    <t>0 (0.00)</t>
  </si>
  <si>
    <t>87 (97.8)</t>
  </si>
  <si>
    <t>2 (2.25)</t>
  </si>
  <si>
    <t>Zimbabwe</t>
  </si>
  <si>
    <t>79 ( 100)</t>
  </si>
  <si>
    <t>Brazil</t>
  </si>
  <si>
    <t>387 (99.5)</t>
  </si>
  <si>
    <t>2 (0.51)</t>
  </si>
  <si>
    <t>Sweden</t>
  </si>
  <si>
    <t>1 (0.18)</t>
  </si>
  <si>
    <t>556 (98.4)</t>
  </si>
  <si>
    <t>8 (1.42)</t>
  </si>
  <si>
    <t>Chile</t>
  </si>
  <si>
    <t>124 ( 100)</t>
  </si>
  <si>
    <t>Iran</t>
  </si>
  <si>
    <t>1 (0.17)</t>
  </si>
  <si>
    <t>587 (99.0)</t>
  </si>
  <si>
    <t>5 (0.84)</t>
  </si>
  <si>
    <t>Canada</t>
  </si>
  <si>
    <t>7 (0.47)</t>
  </si>
  <si>
    <t>1478 (98.4)</t>
  </si>
  <si>
    <t>17 (1.13)</t>
  </si>
  <si>
    <t>Argentina</t>
  </si>
  <si>
    <t>531 (98.0)</t>
  </si>
  <si>
    <t>10 (1.85)</t>
  </si>
  <si>
    <t>Poland</t>
  </si>
  <si>
    <t>1 (1.12)</t>
  </si>
  <si>
    <t>83 (93.3)</t>
  </si>
  <si>
    <t>5 (5.62)</t>
  </si>
  <si>
    <t>Malaysia</t>
  </si>
  <si>
    <t>18 (1.69)</t>
  </si>
  <si>
    <t>926 (86.9)</t>
  </si>
  <si>
    <t>121 (11.4)</t>
  </si>
  <si>
    <t>Turkey</t>
  </si>
  <si>
    <t>3 (0.28)</t>
  </si>
  <si>
    <t>1057 (97.8)</t>
  </si>
  <si>
    <t>21 (1.94)</t>
  </si>
  <si>
    <t>Pakistan</t>
  </si>
  <si>
    <t>94 (93.1)</t>
  </si>
  <si>
    <t>7 (6.93)</t>
  </si>
  <si>
    <t>Tanzania</t>
  </si>
  <si>
    <t>71 (97.3)</t>
  </si>
  <si>
    <t>2 (2.74)</t>
  </si>
  <si>
    <t>Saudi Arabia</t>
  </si>
  <si>
    <t>233 (95.5)</t>
  </si>
  <si>
    <t>11 (4.51)</t>
  </si>
  <si>
    <t>Philippines</t>
  </si>
  <si>
    <t>3 (2.48)</t>
  </si>
  <si>
    <t>118 (97.5)</t>
  </si>
  <si>
    <t>Russia</t>
  </si>
  <si>
    <t>1 (1.96)</t>
  </si>
  <si>
    <t>49 (96.1)</t>
  </si>
  <si>
    <t>Yes</t>
  </si>
  <si>
    <t>No</t>
  </si>
  <si>
    <t>Unsure</t>
  </si>
  <si>
    <t>Var</t>
  </si>
  <si>
    <t>eheclund</t>
  </si>
  <si>
    <t>LIC</t>
  </si>
  <si>
    <t>HIC</t>
  </si>
  <si>
    <t>UMIC</t>
  </si>
  <si>
    <t>LMIC</t>
  </si>
  <si>
    <t>130 (6.51)</t>
  </si>
  <si>
    <t>1406 (70.4)</t>
  </si>
  <si>
    <t>460 (23.0)</t>
  </si>
  <si>
    <t>481 (14.5)</t>
  </si>
  <si>
    <t>1585 (47.9)</t>
  </si>
  <si>
    <t>1240 (37.5)</t>
  </si>
  <si>
    <t>38 (20.0)</t>
  </si>
  <si>
    <t>145 (76.3)</t>
  </si>
  <si>
    <t>7 (3.68)</t>
  </si>
  <si>
    <t>20 (5.31)</t>
  </si>
  <si>
    <t>330 (87.5)</t>
  </si>
  <si>
    <t>27 (7.16)</t>
  </si>
  <si>
    <t>86 (96.6)</t>
  </si>
  <si>
    <t>2 (2.53)</t>
  </si>
  <si>
    <t>49 (62.0)</t>
  </si>
  <si>
    <t>28 (35.4)</t>
  </si>
  <si>
    <t>7 (1.80)</t>
  </si>
  <si>
    <t>356 (91.5)</t>
  </si>
  <si>
    <t>26 (6.68)</t>
  </si>
  <si>
    <t>16 (2.83)</t>
  </si>
  <si>
    <t>515 (91.2)</t>
  </si>
  <si>
    <t>34 (6.02)</t>
  </si>
  <si>
    <t>1 (0.81)</t>
  </si>
  <si>
    <t>116 (93.5)</t>
  </si>
  <si>
    <t>7 (5.65)</t>
  </si>
  <si>
    <t>6 (1.01)</t>
  </si>
  <si>
    <t>27 (1.80)</t>
  </si>
  <si>
    <t>1418 (94.4)</t>
  </si>
  <si>
    <t>57 (3.79)</t>
  </si>
  <si>
    <t>3 (0.55)</t>
  </si>
  <si>
    <t>529 (97.6)</t>
  </si>
  <si>
    <t>4 (4.49)</t>
  </si>
  <si>
    <t>79 (88.8)</t>
  </si>
  <si>
    <t>6 (6.74)</t>
  </si>
  <si>
    <t>28 (2.63)</t>
  </si>
  <si>
    <t>956 (89.8)</t>
  </si>
  <si>
    <t>81 (7.61)</t>
  </si>
  <si>
    <t>Bangladesh</t>
  </si>
  <si>
    <t>5 (1.32)</t>
  </si>
  <si>
    <t>358 (94.2)</t>
  </si>
  <si>
    <t>17 (4.47)</t>
  </si>
  <si>
    <t>7 (0.65)</t>
  </si>
  <si>
    <t>1048 (96.9)</t>
  </si>
  <si>
    <t>26 (2.41)</t>
  </si>
  <si>
    <t>1 (0.99)</t>
  </si>
  <si>
    <t>93 (92.1)</t>
  </si>
  <si>
    <t>10 (13.7)</t>
  </si>
  <si>
    <t>31 (42.5)</t>
  </si>
  <si>
    <t>32 (43.8)</t>
  </si>
  <si>
    <t>231 (94.7)</t>
  </si>
  <si>
    <t>13 (5.33)</t>
  </si>
  <si>
    <t>5 (4.13)</t>
  </si>
  <si>
    <t>111 (91.7)</t>
  </si>
  <si>
    <t>48 (94.1)</t>
  </si>
  <si>
    <t>2 (3.92)</t>
  </si>
  <si>
    <t>ehehdis</t>
  </si>
  <si>
    <t>351 (17.6)</t>
  </si>
  <si>
    <t>609 (30.5)</t>
  </si>
  <si>
    <t>1036 (51.9)</t>
  </si>
  <si>
    <t>699 (21.1)</t>
  </si>
  <si>
    <t>935 (28.3)</t>
  </si>
  <si>
    <t>1672 (50.6)</t>
  </si>
  <si>
    <t>104 (54.7)</t>
  </si>
  <si>
    <t>70 (36.8)</t>
  </si>
  <si>
    <t>16 (8.42)</t>
  </si>
  <si>
    <t>63 (16.7)</t>
  </si>
  <si>
    <t>242 (64.2)</t>
  </si>
  <si>
    <t>72 (19.1)</t>
  </si>
  <si>
    <t>84 (94.4)</t>
  </si>
  <si>
    <t>17 (21.5)</t>
  </si>
  <si>
    <t>13 (16.5)</t>
  </si>
  <si>
    <t>60 (15.4)</t>
  </si>
  <si>
    <t>148 (38.0)</t>
  </si>
  <si>
    <t>181 (46.5)</t>
  </si>
  <si>
    <t>164 (29.0)</t>
  </si>
  <si>
    <t>156 (27.6)</t>
  </si>
  <si>
    <t>245 (43.4)</t>
  </si>
  <si>
    <t>64 (51.6)</t>
  </si>
  <si>
    <t>20 (16.1)</t>
  </si>
  <si>
    <t>40 (32.3)</t>
  </si>
  <si>
    <t>43 (7.25)</t>
  </si>
  <si>
    <t>321 (54.1)</t>
  </si>
  <si>
    <t>229 (38.6)</t>
  </si>
  <si>
    <t>574 (38.2)</t>
  </si>
  <si>
    <t>421 (28.0)</t>
  </si>
  <si>
    <t>507 (33.8)</t>
  </si>
  <si>
    <t>89 (16.4)</t>
  </si>
  <si>
    <t>297 (54.8)</t>
  </si>
  <si>
    <t>156 (28.8)</t>
  </si>
  <si>
    <t>17 (19.1)</t>
  </si>
  <si>
    <t>30 (33.7)</t>
  </si>
  <si>
    <t>42 (47.2)</t>
  </si>
  <si>
    <t>195 (18.3)</t>
  </si>
  <si>
    <t>627 (58.9)</t>
  </si>
  <si>
    <t>243 (22.8)</t>
  </si>
  <si>
    <t>125 (32.9)</t>
  </si>
  <si>
    <t>74 (19.5)</t>
  </si>
  <si>
    <t>181 (47.6)</t>
  </si>
  <si>
    <t>93 (8.60)</t>
  </si>
  <si>
    <t>756 (69.9)</t>
  </si>
  <si>
    <t>232 (21.5)</t>
  </si>
  <si>
    <t>20 (19.8)</t>
  </si>
  <si>
    <t>58 (57.4)</t>
  </si>
  <si>
    <t>23 (22.8)</t>
  </si>
  <si>
    <t>16 (21.9)</t>
  </si>
  <si>
    <t>9 (12.3)</t>
  </si>
  <si>
    <t>48 (65.8)</t>
  </si>
  <si>
    <t>15 (6.15)</t>
  </si>
  <si>
    <t>186 (76.2)</t>
  </si>
  <si>
    <t>43 (17.6)</t>
  </si>
  <si>
    <t>18 (14.9)</t>
  </si>
  <si>
    <t>68 (56.2)</t>
  </si>
  <si>
    <t>35 (28.9)</t>
  </si>
  <si>
    <t>7 (13.7)</t>
  </si>
  <si>
    <t>18 (35.3)</t>
  </si>
  <si>
    <t>26 (51.0)</t>
  </si>
  <si>
    <t>249 (12.5)</t>
  </si>
  <si>
    <t>735 (36.8)</t>
  </si>
  <si>
    <t>1012 (50.7)</t>
  </si>
  <si>
    <t>663 (20.0)</t>
  </si>
  <si>
    <t>1072 (32.4)</t>
  </si>
  <si>
    <t>1572 (47.5)</t>
  </si>
  <si>
    <t>105 (55.3)</t>
  </si>
  <si>
    <t>15 (7.89)</t>
  </si>
  <si>
    <t>37 (9.81)</t>
  </si>
  <si>
    <t>289 (76.7)</t>
  </si>
  <si>
    <t>51 (13.5)</t>
  </si>
  <si>
    <t>81 (91.0)</t>
  </si>
  <si>
    <t>19 (24.1)</t>
  </si>
  <si>
    <t>18 (22.8)</t>
  </si>
  <si>
    <t>42 (53.2)</t>
  </si>
  <si>
    <t>16 (4.11)</t>
  </si>
  <si>
    <t>336 (86.4)</t>
  </si>
  <si>
    <t>37 (9.51)</t>
  </si>
  <si>
    <t>39 (6.91)</t>
  </si>
  <si>
    <t>397 (70.4)</t>
  </si>
  <si>
    <t>128 (22.7)</t>
  </si>
  <si>
    <t>13 (10.5)</t>
  </si>
  <si>
    <t>72 (58.1)</t>
  </si>
  <si>
    <t>39 (31.5)</t>
  </si>
  <si>
    <t>7 (1.18)</t>
  </si>
  <si>
    <t>536 (90.4)</t>
  </si>
  <si>
    <t>50 (8.43)</t>
  </si>
  <si>
    <t>76 (5.06)</t>
  </si>
  <si>
    <t>1309 (87.2)</t>
  </si>
  <si>
    <t>117 (7.79)</t>
  </si>
  <si>
    <t>6 (1.11)</t>
  </si>
  <si>
    <t>508 (93.7)</t>
  </si>
  <si>
    <t>28 (5.17)</t>
  </si>
  <si>
    <t>68 (76.4)</t>
  </si>
  <si>
    <t>16 (18.0)</t>
  </si>
  <si>
    <t>57 (5.35)</t>
  </si>
  <si>
    <t>830 (77.9)</t>
  </si>
  <si>
    <t>178 (16.7)</t>
  </si>
  <si>
    <t>12 (3.16)</t>
  </si>
  <si>
    <t>340 (89.5)</t>
  </si>
  <si>
    <t>28 (7.37)</t>
  </si>
  <si>
    <t>34 (3.15)</t>
  </si>
  <si>
    <t>892 (82.5)</t>
  </si>
  <si>
    <t>155 (14.3)</t>
  </si>
  <si>
    <t>15 (14.9)</t>
  </si>
  <si>
    <t>28 (27.7)</t>
  </si>
  <si>
    <t>13 (17.8)</t>
  </si>
  <si>
    <t>15 (20.5)</t>
  </si>
  <si>
    <t>45 (61.6)</t>
  </si>
  <si>
    <t>2 (0.82)</t>
  </si>
  <si>
    <t>224 (91.8)</t>
  </si>
  <si>
    <t>18 (7.38)</t>
  </si>
  <si>
    <t>10 (8.26)</t>
  </si>
  <si>
    <t>100 (82.6)</t>
  </si>
  <si>
    <t>11 (9.09)</t>
  </si>
  <si>
    <t>41 (80.4)</t>
  </si>
  <si>
    <t>8 (15.7)</t>
  </si>
  <si>
    <t>ehestrok</t>
  </si>
  <si>
    <t>ehediab</t>
  </si>
  <si>
    <t>345 (17.3)</t>
  </si>
  <si>
    <t>574 (28.8)</t>
  </si>
  <si>
    <t>1077 (54.0)</t>
  </si>
  <si>
    <t>1125 (34.0)</t>
  </si>
  <si>
    <t>404 (12.2)</t>
  </si>
  <si>
    <t>1778 (53.8)</t>
  </si>
  <si>
    <t>97 (51.1)</t>
  </si>
  <si>
    <t>66 (34.7)</t>
  </si>
  <si>
    <t>27 (14.2)</t>
  </si>
  <si>
    <t>40 (10.6)</t>
  </si>
  <si>
    <t>268 (71.1)</t>
  </si>
  <si>
    <t>69 (18.3)</t>
  </si>
  <si>
    <t>80 (89.9)</t>
  </si>
  <si>
    <t>7 (7.87)</t>
  </si>
  <si>
    <t>20 (25.3)</t>
  </si>
  <si>
    <t>40 (50.6)</t>
  </si>
  <si>
    <t>70 (18.0)</t>
  </si>
  <si>
    <t>134 (34.4)</t>
  </si>
  <si>
    <t>185 (47.6)</t>
  </si>
  <si>
    <t>155 (27.5)</t>
  </si>
  <si>
    <t>117 (20.7)</t>
  </si>
  <si>
    <t>292 (51.8)</t>
  </si>
  <si>
    <t>18 (14.5)</t>
  </si>
  <si>
    <t>34 (27.4)</t>
  </si>
  <si>
    <t>36 (6.07)</t>
  </si>
  <si>
    <t>325 (54.8)</t>
  </si>
  <si>
    <t>232 (39.1)</t>
  </si>
  <si>
    <t>783 (52.1)</t>
  </si>
  <si>
    <t>187 (12.5)</t>
  </si>
  <si>
    <t>532 (35.4)</t>
  </si>
  <si>
    <t>84 (15.5)</t>
  </si>
  <si>
    <t>161 (29.7)</t>
  </si>
  <si>
    <t>31 (34.8)</t>
  </si>
  <si>
    <t>41 (46.1)</t>
  </si>
  <si>
    <t>90 (8.45)</t>
  </si>
  <si>
    <t>727 (68.3)</t>
  </si>
  <si>
    <t>248 (23.3)</t>
  </si>
  <si>
    <t>43 (11.3)</t>
  </si>
  <si>
    <t>129 (33.9)</t>
  </si>
  <si>
    <t>208 (54.7)</t>
  </si>
  <si>
    <t>61 (5.64)</t>
  </si>
  <si>
    <t>715 (66.1)</t>
  </si>
  <si>
    <t>305 (28.2)</t>
  </si>
  <si>
    <t>62 (61.4)</t>
  </si>
  <si>
    <t>24 (23.8)</t>
  </si>
  <si>
    <t>20 (27.4)</t>
  </si>
  <si>
    <t>5 (6.85)</t>
  </si>
  <si>
    <t>10 (4.10)</t>
  </si>
  <si>
    <t>192 (78.7)</t>
  </si>
  <si>
    <t>42 (17.2)</t>
  </si>
  <si>
    <t>21 (17.4)</t>
  </si>
  <si>
    <t>58 (47.9)</t>
  </si>
  <si>
    <t>42 (34.7)</t>
  </si>
  <si>
    <t>22 (43.1)</t>
  </si>
  <si>
    <t>ehearth</t>
  </si>
  <si>
    <t>52 (2.61)</t>
  </si>
  <si>
    <t>1510 (75.7)</t>
  </si>
  <si>
    <t>434 (21.7)</t>
  </si>
  <si>
    <t>155 (4.69)</t>
  </si>
  <si>
    <t>2618 (79.2)</t>
  </si>
  <si>
    <t>534 (16.1)</t>
  </si>
  <si>
    <t>177 (93.2)</t>
  </si>
  <si>
    <t>3 (1.58)</t>
  </si>
  <si>
    <t>5 (1.33)</t>
  </si>
  <si>
    <t>342 (90.7)</t>
  </si>
  <si>
    <t>30 (7.96)</t>
  </si>
  <si>
    <t>85 (95.5)</t>
  </si>
  <si>
    <t>3 (3.37)</t>
  </si>
  <si>
    <t>71 (89.9)</t>
  </si>
  <si>
    <t>8 (10.1)</t>
  </si>
  <si>
    <t>1 (0.26)</t>
  </si>
  <si>
    <t>386 (99.2)</t>
  </si>
  <si>
    <t>562 (99.5)</t>
  </si>
  <si>
    <t>3 (0.53)</t>
  </si>
  <si>
    <t>121 (97.6)</t>
  </si>
  <si>
    <t>2 (1.61)</t>
  </si>
  <si>
    <t>579 (97.6)</t>
  </si>
  <si>
    <t>9 (1.52)</t>
  </si>
  <si>
    <t>1483 (98.7)</t>
  </si>
  <si>
    <t>12 (0.80)</t>
  </si>
  <si>
    <t>2 (0.37)</t>
  </si>
  <si>
    <t>11 (2.03)</t>
  </si>
  <si>
    <t>34 (3.19)</t>
  </si>
  <si>
    <t>955 (89.7)</t>
  </si>
  <si>
    <t>76 (7.14)</t>
  </si>
  <si>
    <t>8 (2.11)</t>
  </si>
  <si>
    <t>359 (94.5)</t>
  </si>
  <si>
    <t>13 (3.42)</t>
  </si>
  <si>
    <t>9 (0.83)</t>
  </si>
  <si>
    <t>1051 (97.2)</t>
  </si>
  <si>
    <t>91 (90.1)</t>
  </si>
  <si>
    <t>9 (8.91)</t>
  </si>
  <si>
    <t>69 (94.5)</t>
  </si>
  <si>
    <t>4 (5.48)</t>
  </si>
  <si>
    <t>1 (0.41)</t>
  </si>
  <si>
    <t>12 (4.92)</t>
  </si>
  <si>
    <t>119 (98.3)</t>
  </si>
  <si>
    <t>2 (1.65)</t>
  </si>
  <si>
    <t>ehelucan</t>
  </si>
  <si>
    <t>67 (3.36)</t>
  </si>
  <si>
    <t>1464 (73.3)</t>
  </si>
  <si>
    <t>465 (23.3)</t>
  </si>
  <si>
    <t>193 (5.84)</t>
  </si>
  <si>
    <t>2107 (63.7)</t>
  </si>
  <si>
    <t>1007 (30.5)</t>
  </si>
  <si>
    <t>5 (2.63)</t>
  </si>
  <si>
    <t>178 (93.7)</t>
  </si>
  <si>
    <t>10 (2.65)</t>
  </si>
  <si>
    <t>337 (89.4)</t>
  </si>
  <si>
    <t>66 (83.5)</t>
  </si>
  <si>
    <t>11 (13.9)</t>
  </si>
  <si>
    <t>384 (98.7)</t>
  </si>
  <si>
    <t>4 (1.03)</t>
  </si>
  <si>
    <t>4 (0.71)</t>
  </si>
  <si>
    <t>530 (93.8)</t>
  </si>
  <si>
    <t>31 (5.49)</t>
  </si>
  <si>
    <t>4 (3.23)</t>
  </si>
  <si>
    <t>88 (71.0)</t>
  </si>
  <si>
    <t>32 (25.8)</t>
  </si>
  <si>
    <t>560 (94.4)</t>
  </si>
  <si>
    <t>26 (4.38)</t>
  </si>
  <si>
    <t>8 (0.53)</t>
  </si>
  <si>
    <t>16 (1.07)</t>
  </si>
  <si>
    <t>526 (97.0)</t>
  </si>
  <si>
    <t>14 (2.58)</t>
  </si>
  <si>
    <t>39 (3.66)</t>
  </si>
  <si>
    <t>889 (83.5)</t>
  </si>
  <si>
    <t>137 (12.9)</t>
  </si>
  <si>
    <t>8 (0.74)</t>
  </si>
  <si>
    <t>1046 (96.8)</t>
  </si>
  <si>
    <t>27 (2.50)</t>
  </si>
  <si>
    <t>2 (1.98)</t>
  </si>
  <si>
    <t>89 (88.1)</t>
  </si>
  <si>
    <t>10 (9.90)</t>
  </si>
  <si>
    <t>68 (93.2)</t>
  </si>
  <si>
    <t>225 (92.2)</t>
  </si>
  <si>
    <t>17 (6.97)</t>
  </si>
  <si>
    <t>114 (94.2)</t>
  </si>
  <si>
    <t>4 (3.31)</t>
  </si>
  <si>
    <t>ehemocan</t>
  </si>
  <si>
    <t>131 (6.56)</t>
  </si>
  <si>
    <t>1270 (63.6)</t>
  </si>
  <si>
    <t>595 (29.8)</t>
  </si>
  <si>
    <t>428 (12.9)</t>
  </si>
  <si>
    <t>1202 (36.3)</t>
  </si>
  <si>
    <t>1677 (50.7)</t>
  </si>
  <si>
    <t>21 (11.1)</t>
  </si>
  <si>
    <t>157 (82.6)</t>
  </si>
  <si>
    <t>12 (6.32)</t>
  </si>
  <si>
    <t>11 (2.92)</t>
  </si>
  <si>
    <t>327 (86.7)</t>
  </si>
  <si>
    <t>39 (10.3)</t>
  </si>
  <si>
    <t>78 (87.6)</t>
  </si>
  <si>
    <t>9 (10.1)</t>
  </si>
  <si>
    <t>9 (11.4)</t>
  </si>
  <si>
    <t>56 (70.9)</t>
  </si>
  <si>
    <t>14 (17.7)</t>
  </si>
  <si>
    <t>9 (2.31)</t>
  </si>
  <si>
    <t>353 (90.7)</t>
  </si>
  <si>
    <t>27 (6.94)</t>
  </si>
  <si>
    <t>27 (4.78)</t>
  </si>
  <si>
    <t>420 (74.3)</t>
  </si>
  <si>
    <t>118 (20.9)</t>
  </si>
  <si>
    <t>96 (77.4)</t>
  </si>
  <si>
    <t>26 (21.0)</t>
  </si>
  <si>
    <t>4 (0.67)</t>
  </si>
  <si>
    <t>574 (96.8)</t>
  </si>
  <si>
    <t>15 (2.53)</t>
  </si>
  <si>
    <t>69 (4.59)</t>
  </si>
  <si>
    <t>1301 (86.6)</t>
  </si>
  <si>
    <t>132 (8.79)</t>
  </si>
  <si>
    <t>5 (0.92)</t>
  </si>
  <si>
    <t>489 (90.2)</t>
  </si>
  <si>
    <t>48 (8.86)</t>
  </si>
  <si>
    <t>71 (79.8)</t>
  </si>
  <si>
    <t>11 (12.4)</t>
  </si>
  <si>
    <t>46 (4.32)</t>
  </si>
  <si>
    <t>834 (78.3)</t>
  </si>
  <si>
    <t>185 (17.4)</t>
  </si>
  <si>
    <t>11 (2.89)</t>
  </si>
  <si>
    <t>324 (85.3)</t>
  </si>
  <si>
    <t>45 (11.8)</t>
  </si>
  <si>
    <t>24 (2.22)</t>
  </si>
  <si>
    <t>958 (88.6)</t>
  </si>
  <si>
    <t>99 (9.16)</t>
  </si>
  <si>
    <t>8 (7.92)</t>
  </si>
  <si>
    <t>59 (58.4)</t>
  </si>
  <si>
    <t>34 (33.7)</t>
  </si>
  <si>
    <t>6 (8.22)</t>
  </si>
  <si>
    <t>42 (57.5)</t>
  </si>
  <si>
    <t>25 (34.2)</t>
  </si>
  <si>
    <t>219 (89.8)</t>
  </si>
  <si>
    <t>23 (9.43)</t>
  </si>
  <si>
    <t>103 (85.1)</t>
  </si>
  <si>
    <t>14 (11.6)</t>
  </si>
  <si>
    <t>45 (88.2)</t>
  </si>
  <si>
    <t>5 (9.80)</t>
  </si>
  <si>
    <t>ehehdnsm</t>
  </si>
  <si>
    <t>174 (8.72)</t>
  </si>
  <si>
    <t>870 (43.6)</t>
  </si>
  <si>
    <t>952 (47.7)</t>
  </si>
  <si>
    <t>415 (12.5)</t>
  </si>
  <si>
    <t>1243 (37.6)</t>
  </si>
  <si>
    <t>1649 (49.9)</t>
  </si>
  <si>
    <t>24 (12.6)</t>
  </si>
  <si>
    <t>144 (75.8)</t>
  </si>
  <si>
    <t>22 (11.6)</t>
  </si>
  <si>
    <t>316 (83.8)</t>
  </si>
  <si>
    <t>50 (13.3)</t>
  </si>
  <si>
    <t>5 (6.33)</t>
  </si>
  <si>
    <t>54 (68.4)</t>
  </si>
  <si>
    <t>3 (0.77)</t>
  </si>
  <si>
    <t>372 (95.6)</t>
  </si>
  <si>
    <t>14 (3.60)</t>
  </si>
  <si>
    <t>17 (3.01)</t>
  </si>
  <si>
    <t>442 (78.2)</t>
  </si>
  <si>
    <t>106 (18.8)</t>
  </si>
  <si>
    <t>9 (7.26)</t>
  </si>
  <si>
    <t>74 (59.7)</t>
  </si>
  <si>
    <t>41 (33.1)</t>
  </si>
  <si>
    <t>544 (91.7)</t>
  </si>
  <si>
    <t>73 (4.86)</t>
  </si>
  <si>
    <t>1261 (84.0)</t>
  </si>
  <si>
    <t>168 (11.2)</t>
  </si>
  <si>
    <t>437 (80.6)</t>
  </si>
  <si>
    <t>100 (18.5)</t>
  </si>
  <si>
    <t>64 (71.9)</t>
  </si>
  <si>
    <t>21 (23.6)</t>
  </si>
  <si>
    <t>49 (4.60)</t>
  </si>
  <si>
    <t>795 (74.6)</t>
  </si>
  <si>
    <t>221 (20.8)</t>
  </si>
  <si>
    <t>884 (81.8)</t>
  </si>
  <si>
    <t>170 (15.7)</t>
  </si>
  <si>
    <t>56 (55.4)</t>
  </si>
  <si>
    <t>43 (42.6)</t>
  </si>
  <si>
    <t>29 (39.7)</t>
  </si>
  <si>
    <t>40 (54.8)</t>
  </si>
  <si>
    <t>4 (1.64)</t>
  </si>
  <si>
    <t>179 (73.4)</t>
  </si>
  <si>
    <t>61 (25.0)</t>
  </si>
  <si>
    <t>7 (5.79)</t>
  </si>
  <si>
    <t>95 (78.5)</t>
  </si>
  <si>
    <t>19 (15.7)</t>
  </si>
  <si>
    <t>3 (5.88)</t>
  </si>
  <si>
    <t>32 (62.7)</t>
  </si>
  <si>
    <t>16 (31.4)</t>
  </si>
  <si>
    <t>eheprebi</t>
  </si>
  <si>
    <t>169 (8.47)</t>
  </si>
  <si>
    <t>851 (42.6)</t>
  </si>
  <si>
    <t>976 (48.9)</t>
  </si>
  <si>
    <t>464 (14.0)</t>
  </si>
  <si>
    <t>1080 (32.7)</t>
  </si>
  <si>
    <t>1763 (53.3)</t>
  </si>
  <si>
    <t>26 (13.7)</t>
  </si>
  <si>
    <t>141 (74.2)</t>
  </si>
  <si>
    <t>23 (12.1)</t>
  </si>
  <si>
    <t>12 (3.18)</t>
  </si>
  <si>
    <t>313 (83.0)</t>
  </si>
  <si>
    <t>52 (13.8)</t>
  </si>
  <si>
    <t>23 (29.1)</t>
  </si>
  <si>
    <t>378 (97.2)</t>
  </si>
  <si>
    <t>10 (2.57)</t>
  </si>
  <si>
    <t>11 (1.95)</t>
  </si>
  <si>
    <t>477 (84.4)</t>
  </si>
  <si>
    <t>77 (13.6)</t>
  </si>
  <si>
    <t>10 (8.06)</t>
  </si>
  <si>
    <t>70 (56.5)</t>
  </si>
  <si>
    <t>44 (35.5)</t>
  </si>
  <si>
    <t>545 (91.9)</t>
  </si>
  <si>
    <t>42 (7.08)</t>
  </si>
  <si>
    <t>66 (4.39)</t>
  </si>
  <si>
    <t>1272 (84.7)</t>
  </si>
  <si>
    <t>164 (10.9)</t>
  </si>
  <si>
    <t>436 (80.4)</t>
  </si>
  <si>
    <t>74 (83.1)</t>
  </si>
  <si>
    <t>51 (4.79)</t>
  </si>
  <si>
    <t>772 (72.5)</t>
  </si>
  <si>
    <t>242 (22.7)</t>
  </si>
  <si>
    <t>903 (83.5)</t>
  </si>
  <si>
    <t>157 (14.5)</t>
  </si>
  <si>
    <t>60 (59.4)</t>
  </si>
  <si>
    <t>40 (39.6)</t>
  </si>
  <si>
    <t>27 (37.0)</t>
  </si>
  <si>
    <t>5 (2.05)</t>
  </si>
  <si>
    <t>175 (71.7)</t>
  </si>
  <si>
    <t>64 (26.2)</t>
  </si>
  <si>
    <t>96 (79.3)</t>
  </si>
  <si>
    <t>39 (76.5)</t>
  </si>
  <si>
    <t>10 (19.6)</t>
  </si>
  <si>
    <t>ehelbirw</t>
  </si>
  <si>
    <t>85 (4.26)</t>
  </si>
  <si>
    <t>1286 (64.4)</t>
  </si>
  <si>
    <t>625 (31.3)</t>
  </si>
  <si>
    <t>331 (10.0)</t>
  </si>
  <si>
    <t>2280 (69.0)</t>
  </si>
  <si>
    <t>694 (21.0)</t>
  </si>
  <si>
    <t>166 (87.4)</t>
  </si>
  <si>
    <t>9 (4.74)</t>
  </si>
  <si>
    <t>8 (2.12)</t>
  </si>
  <si>
    <t>357 (94.7)</t>
  </si>
  <si>
    <t>70 (78.7)</t>
  </si>
  <si>
    <t>3 (3.80)</t>
  </si>
  <si>
    <t>10 (12.7)</t>
  </si>
  <si>
    <t>369 (94.9)</t>
  </si>
  <si>
    <t>13 (3.34)</t>
  </si>
  <si>
    <t>535 (95.0)</t>
  </si>
  <si>
    <t>25 (4.44)</t>
  </si>
  <si>
    <t>3 (2.42)</t>
  </si>
  <si>
    <t>115 (92.7)</t>
  </si>
  <si>
    <t>6 (4.84)</t>
  </si>
  <si>
    <t>3 (0.51)</t>
  </si>
  <si>
    <t>577 (97.3)</t>
  </si>
  <si>
    <t>13 (2.19)</t>
  </si>
  <si>
    <t>37 (2.46)</t>
  </si>
  <si>
    <t>1446 (96.3)</t>
  </si>
  <si>
    <t>19 (1.26)</t>
  </si>
  <si>
    <t>532 (98.2)</t>
  </si>
  <si>
    <t>7 (1.29)</t>
  </si>
  <si>
    <t>10 (11.2)</t>
  </si>
  <si>
    <t>1017 (95.5)</t>
  </si>
  <si>
    <t>30 (2.82)</t>
  </si>
  <si>
    <t>38 (10.0)</t>
  </si>
  <si>
    <t>235 (61.8)</t>
  </si>
  <si>
    <t>107 (28.2)</t>
  </si>
  <si>
    <t>88 (8.14)</t>
  </si>
  <si>
    <t>935 (86.5)</t>
  </si>
  <si>
    <t>58 (5.37)</t>
  </si>
  <si>
    <t>5 (4.95)</t>
  </si>
  <si>
    <t>86 (85.1)</t>
  </si>
  <si>
    <t>63 (86.3)</t>
  </si>
  <si>
    <t>228 (93.4)</t>
  </si>
  <si>
    <t>16 (6.56)</t>
  </si>
  <si>
    <t>1 (0.83)</t>
  </si>
  <si>
    <t>120 (99.2)</t>
  </si>
  <si>
    <t>4 (7.84)</t>
  </si>
  <si>
    <t>38 (74.5)</t>
  </si>
  <si>
    <t>9 (17.6)</t>
  </si>
  <si>
    <t>edomexe</t>
  </si>
  <si>
    <t>82 (4.11)</t>
  </si>
  <si>
    <t>1311 (65.7)</t>
  </si>
  <si>
    <t>603 (30.2)</t>
  </si>
  <si>
    <t>224 (6.78)</t>
  </si>
  <si>
    <t>2444 (73.9)</t>
  </si>
  <si>
    <t>637 (19.3)</t>
  </si>
  <si>
    <t>14 (7.37)</t>
  </si>
  <si>
    <t>170 (89.5)</t>
  </si>
  <si>
    <t>6 (3.16)</t>
  </si>
  <si>
    <t>364 (96.6)</t>
  </si>
  <si>
    <t>9 (2.39)</t>
  </si>
  <si>
    <t>18 (20.2)</t>
  </si>
  <si>
    <t>67 (84.8)</t>
  </si>
  <si>
    <t>17 (3.02)</t>
  </si>
  <si>
    <t>493 (87.6)</t>
  </si>
  <si>
    <t>53 (9.41)</t>
  </si>
  <si>
    <t>2 (0.34)</t>
  </si>
  <si>
    <t>578 (97.5)</t>
  </si>
  <si>
    <t>54 (3.60)</t>
  </si>
  <si>
    <t>1414 (94.1)</t>
  </si>
  <si>
    <t>34 (2.26)</t>
  </si>
  <si>
    <t>535 (98.7)</t>
  </si>
  <si>
    <t>82 (92.1)</t>
  </si>
  <si>
    <t>16 (1.50)</t>
  </si>
  <si>
    <t>1015 (95.3)</t>
  </si>
  <si>
    <t>16 (4.21)</t>
  </si>
  <si>
    <t>277 (72.9)</t>
  </si>
  <si>
    <t>87 (22.9)</t>
  </si>
  <si>
    <t>95 (8.79)</t>
  </si>
  <si>
    <t>920 (85.1)</t>
  </si>
  <si>
    <t>66 (6.11)</t>
  </si>
  <si>
    <t>88 (87.1)</t>
  </si>
  <si>
    <t>11 (10.9)</t>
  </si>
  <si>
    <t>3 (4.11)</t>
  </si>
  <si>
    <t>65 (89.0)</t>
  </si>
  <si>
    <t>3 (1.23)</t>
  </si>
  <si>
    <t>189 (77.5)</t>
  </si>
  <si>
    <t>52 (21.3)</t>
  </si>
  <si>
    <t>6 (11.8)</t>
  </si>
  <si>
    <t>eeatmfru</t>
  </si>
  <si>
    <t>66 (3.31)</t>
  </si>
  <si>
    <t>1359 (68.1)</t>
  </si>
  <si>
    <t>571 (28.6)</t>
  </si>
  <si>
    <t>227 (6.87)</t>
  </si>
  <si>
    <t>2547 (77.1)</t>
  </si>
  <si>
    <t>531 (16.1)</t>
  </si>
  <si>
    <t>13 (6.84)</t>
  </si>
  <si>
    <t>171 (90.0)</t>
  </si>
  <si>
    <t>358 (95.0)</t>
  </si>
  <si>
    <t>69 (77.5)</t>
  </si>
  <si>
    <t>4 (5.06)</t>
  </si>
  <si>
    <t>69 (87.3)</t>
  </si>
  <si>
    <t>6 (7.59)</t>
  </si>
  <si>
    <t>377 (96.9)</t>
  </si>
  <si>
    <t>524 (93.1)</t>
  </si>
  <si>
    <t>31 (5.51)</t>
  </si>
  <si>
    <t>122 (98.4)</t>
  </si>
  <si>
    <t>580 (97.8)</t>
  </si>
  <si>
    <t>12 (2.02)</t>
  </si>
  <si>
    <t>1454 (96.8)</t>
  </si>
  <si>
    <t>21 (1.40)</t>
  </si>
  <si>
    <t>534 (98.5)</t>
  </si>
  <si>
    <t>15 (1.41)</t>
  </si>
  <si>
    <t>1018 (95.6)</t>
  </si>
  <si>
    <t>32 (3.00)</t>
  </si>
  <si>
    <t>10 (2.63)</t>
  </si>
  <si>
    <t>46 (12.1)</t>
  </si>
  <si>
    <t>48 (4.44)</t>
  </si>
  <si>
    <t>992 (91.8)</t>
  </si>
  <si>
    <t>41 (3.79)</t>
  </si>
  <si>
    <t>6 (5.94)</t>
  </si>
  <si>
    <t>67 (91.8)</t>
  </si>
  <si>
    <t>195 (79.9)</t>
  </si>
  <si>
    <t>44 (18.0)</t>
  </si>
  <si>
    <t>eeatmgve</t>
  </si>
  <si>
    <t>1065 (53.4)</t>
  </si>
  <si>
    <t>138 (6.91)</t>
  </si>
  <si>
    <t>793 (39.7)</t>
  </si>
  <si>
    <t>1829 (55.3)</t>
  </si>
  <si>
    <t>396 (12.0)</t>
  </si>
  <si>
    <t>130 (68.4)</t>
  </si>
  <si>
    <t>52 (27.4)</t>
  </si>
  <si>
    <t>8 (4.21)</t>
  </si>
  <si>
    <t>98 (26.0)</t>
  </si>
  <si>
    <t>231 (61.3)</t>
  </si>
  <si>
    <t>48 (12.7)</t>
  </si>
  <si>
    <t>45 (50.6)</t>
  </si>
  <si>
    <t>34 (38.2)</t>
  </si>
  <si>
    <t>36 (45.6)</t>
  </si>
  <si>
    <t>15 (19.0)</t>
  </si>
  <si>
    <t>310 (79.7)</t>
  </si>
  <si>
    <t>69 (17.7)</t>
  </si>
  <si>
    <t>322 (57.2)</t>
  </si>
  <si>
    <t>64 (11.4)</t>
  </si>
  <si>
    <t>177 (31.4)</t>
  </si>
  <si>
    <t>80 (64.5)</t>
  </si>
  <si>
    <t>12 (9.68)</t>
  </si>
  <si>
    <t>551 (92.9)</t>
  </si>
  <si>
    <t>21 (3.54)</t>
  </si>
  <si>
    <t>1290 (85.9)</t>
  </si>
  <si>
    <t>100 (6.66)</t>
  </si>
  <si>
    <t>112 (7.46)</t>
  </si>
  <si>
    <t>487 (89.9)</t>
  </si>
  <si>
    <t>31 (5.72)</t>
  </si>
  <si>
    <t>24 (4.43)</t>
  </si>
  <si>
    <t>13 (14.6)</t>
  </si>
  <si>
    <t>420 (39.4)</t>
  </si>
  <si>
    <t>487 (45.7)</t>
  </si>
  <si>
    <t>158 (14.8)</t>
  </si>
  <si>
    <t>241 (63.4)</t>
  </si>
  <si>
    <t>19 (5.00)</t>
  </si>
  <si>
    <t>120 (31.6)</t>
  </si>
  <si>
    <t>806 (74.6)</t>
  </si>
  <si>
    <t>126 (11.7)</t>
  </si>
  <si>
    <t>149 (13.8)</t>
  </si>
  <si>
    <t>22 (21.8)</t>
  </si>
  <si>
    <t>21 (28.8)</t>
  </si>
  <si>
    <t>217 (88.9)</t>
  </si>
  <si>
    <t>25 (10.2)</t>
  </si>
  <si>
    <t>84 (69.4)</t>
  </si>
  <si>
    <t>15 (12.4)</t>
  </si>
  <si>
    <t>22 (18.2)</t>
  </si>
  <si>
    <t>eeatmmea</t>
  </si>
  <si>
    <t>907 (45.4)</t>
  </si>
  <si>
    <t>157 (7.87)</t>
  </si>
  <si>
    <t>932 (46.7)</t>
  </si>
  <si>
    <t>1497 (45.3)</t>
  </si>
  <si>
    <t>308 (9.32)</t>
  </si>
  <si>
    <t>1499 (45.4)</t>
  </si>
  <si>
    <t>139 (73.5)</t>
  </si>
  <si>
    <t>37 (19.6)</t>
  </si>
  <si>
    <t>13 (6.88)</t>
  </si>
  <si>
    <t>120 (31.8)</t>
  </si>
  <si>
    <t>200 (53.1)</t>
  </si>
  <si>
    <t>57 (15.1)</t>
  </si>
  <si>
    <t>61 (68.5)</t>
  </si>
  <si>
    <t>24 (27.0)</t>
  </si>
  <si>
    <t>25 (31.6)</t>
  </si>
  <si>
    <t>297 (76.3)</t>
  </si>
  <si>
    <t>29 (7.46)</t>
  </si>
  <si>
    <t>63 (16.2)</t>
  </si>
  <si>
    <t>317 (56.3)</t>
  </si>
  <si>
    <t>76 (13.5)</t>
  </si>
  <si>
    <t>170 (30.2)</t>
  </si>
  <si>
    <t>268 (45.2)</t>
  </si>
  <si>
    <t>45 (7.59)</t>
  </si>
  <si>
    <t>280 (47.2)</t>
  </si>
  <si>
    <t>1291 (86.0)</t>
  </si>
  <si>
    <t>89 (5.93)</t>
  </si>
  <si>
    <t>122 (8.12)</t>
  </si>
  <si>
    <t>527 (97.2)</t>
  </si>
  <si>
    <t>501 (47.0)</t>
  </si>
  <si>
    <t>264 (24.8)</t>
  </si>
  <si>
    <t>300 (28.2)</t>
  </si>
  <si>
    <t>119 (31.3)</t>
  </si>
  <si>
    <t>37 (9.74)</t>
  </si>
  <si>
    <t>224 (58.9)</t>
  </si>
  <si>
    <t>817 (75.6)</t>
  </si>
  <si>
    <t>216 (20.0)</t>
  </si>
  <si>
    <t>35 (34.7)</t>
  </si>
  <si>
    <t>22 (30.1)</t>
  </si>
  <si>
    <t>163 (66.8)</t>
  </si>
  <si>
    <t>79 (32.4)</t>
  </si>
  <si>
    <t>86 (71.1)</t>
  </si>
  <si>
    <t>8 (6.61)</t>
  </si>
  <si>
    <t>27 (22.3)</t>
  </si>
  <si>
    <t>edrkmcof</t>
  </si>
  <si>
    <t>eeatmdpr</t>
  </si>
  <si>
    <t>898 (45.0)</t>
  </si>
  <si>
    <t>305 (15.3)</t>
  </si>
  <si>
    <t>553 (16.7)</t>
  </si>
  <si>
    <t>1460 (44.2)</t>
  </si>
  <si>
    <t>1292 (39.1)</t>
  </si>
  <si>
    <t>45 (23.7)</t>
  </si>
  <si>
    <t>117 (61.6)</t>
  </si>
  <si>
    <t>28 (14.7)</t>
  </si>
  <si>
    <t>59 (15.6)</t>
  </si>
  <si>
    <t>271 (71.9)</t>
  </si>
  <si>
    <t>47 (12.5)</t>
  </si>
  <si>
    <t>36 (40.4)</t>
  </si>
  <si>
    <t>50 (63.3)</t>
  </si>
  <si>
    <t>108 (27.8)</t>
  </si>
  <si>
    <t>171 (44.0)</t>
  </si>
  <si>
    <t>110 (28.3)</t>
  </si>
  <si>
    <t>287 (51.0)</t>
  </si>
  <si>
    <t>200 (35.5)</t>
  </si>
  <si>
    <t>37 (29.8)</t>
  </si>
  <si>
    <t>60 (48.4)</t>
  </si>
  <si>
    <t>27 (21.8)</t>
  </si>
  <si>
    <t>20 (3.37)</t>
  </si>
  <si>
    <t>532 (89.7)</t>
  </si>
  <si>
    <t>41 (6.91)</t>
  </si>
  <si>
    <t>845 (56.3)</t>
  </si>
  <si>
    <t>411 (27.4)</t>
  </si>
  <si>
    <t>246 (16.4)</t>
  </si>
  <si>
    <t>519 (95.8)</t>
  </si>
  <si>
    <t>18 (3.32)</t>
  </si>
  <si>
    <t>58 (65.2)</t>
  </si>
  <si>
    <t>20 (22.5)</t>
  </si>
  <si>
    <t>230 (21.6)</t>
  </si>
  <si>
    <t>588 (55.2)</t>
  </si>
  <si>
    <t>247 (23.2)</t>
  </si>
  <si>
    <t>157 (41.3)</t>
  </si>
  <si>
    <t>48 (12.6)</t>
  </si>
  <si>
    <t>175 (46.1)</t>
  </si>
  <si>
    <t>90 (8.33)</t>
  </si>
  <si>
    <t>853 (78.9)</t>
  </si>
  <si>
    <t>138 (12.8)</t>
  </si>
  <si>
    <t>37 (36.6)</t>
  </si>
  <si>
    <t>32 (31.7)</t>
  </si>
  <si>
    <t>11 (15.1)</t>
  </si>
  <si>
    <t>35 (47.9)</t>
  </si>
  <si>
    <t>101 (41.4)</t>
  </si>
  <si>
    <t>46 (18.9)</t>
  </si>
  <si>
    <t>97 (39.8)</t>
  </si>
  <si>
    <t>12 (23.5)</t>
  </si>
  <si>
    <t>25 (49.0)</t>
  </si>
  <si>
    <t>14 (27.5)</t>
  </si>
  <si>
    <t>eeatmfis</t>
  </si>
  <si>
    <t>389 (19.5)</t>
  </si>
  <si>
    <t>761 (38.1)</t>
  </si>
  <si>
    <t>846 (42.4)</t>
  </si>
  <si>
    <t>591 (17.9)</t>
  </si>
  <si>
    <t>1632 (49.4)</t>
  </si>
  <si>
    <t>1081 (32.7)</t>
  </si>
  <si>
    <t>48 (25.3)</t>
  </si>
  <si>
    <t>127 (66.8)</t>
  </si>
  <si>
    <t>310 (82.2)</t>
  </si>
  <si>
    <t>28 (7.43)</t>
  </si>
  <si>
    <t>12 (13.5)</t>
  </si>
  <si>
    <t>35 (39.3)</t>
  </si>
  <si>
    <t>364 (93.6)</t>
  </si>
  <si>
    <t>12 (3.08)</t>
  </si>
  <si>
    <t>13 (2.31)</t>
  </si>
  <si>
    <t>523 (92.9)</t>
  </si>
  <si>
    <t>27 (4.80)</t>
  </si>
  <si>
    <t>14 (11.3)</t>
  </si>
  <si>
    <t>75 (60.5)</t>
  </si>
  <si>
    <t>35 (28.2)</t>
  </si>
  <si>
    <t>569 (96.0)</t>
  </si>
  <si>
    <t>17 (2.87)</t>
  </si>
  <si>
    <t>56 (3.73)</t>
  </si>
  <si>
    <t>1406 (93.6)</t>
  </si>
  <si>
    <t>40 (2.66)</t>
  </si>
  <si>
    <t>8 (1.48)</t>
  </si>
  <si>
    <t>56 (5.26)</t>
  </si>
  <si>
    <t>904 (84.9)</t>
  </si>
  <si>
    <t>105 (9.86)</t>
  </si>
  <si>
    <t>136 (35.8)</t>
  </si>
  <si>
    <t>86 (7.96)</t>
  </si>
  <si>
    <t>904 (83.6)</t>
  </si>
  <si>
    <t>91 (8.42)</t>
  </si>
  <si>
    <t>12 (11.9)</t>
  </si>
  <si>
    <t>31 (30.7)</t>
  </si>
  <si>
    <t>14 (19.2)</t>
  </si>
  <si>
    <t>34 (46.6)</t>
  </si>
  <si>
    <t>90 (36.9)</t>
  </si>
  <si>
    <t>131 (53.7)</t>
  </si>
  <si>
    <t>117 (96.7)</t>
  </si>
  <si>
    <t>35 (68.6)</t>
  </si>
  <si>
    <t>1295 (64.9)</t>
  </si>
  <si>
    <t>109 (5.46)</t>
  </si>
  <si>
    <t>592 (29.7)</t>
  </si>
  <si>
    <t>2370 (71.7)</t>
  </si>
  <si>
    <t>225 (6.81)</t>
  </si>
  <si>
    <t>709 (21.5)</t>
  </si>
  <si>
    <t>152 (80.0)</t>
  </si>
  <si>
    <t>30 (15.8)</t>
  </si>
  <si>
    <t>338 (89.7)</t>
  </si>
  <si>
    <t>25 (6.63)</t>
  </si>
  <si>
    <t>14 (3.71)</t>
  </si>
  <si>
    <t>77 (86.5)</t>
  </si>
  <si>
    <t>7 (8.86)</t>
  </si>
  <si>
    <t>19 (4.88)</t>
  </si>
  <si>
    <t>512 (90.9)</t>
  </si>
  <si>
    <t>46 (8.17)</t>
  </si>
  <si>
    <t>5 (0.89)</t>
  </si>
  <si>
    <t>10 (1.69)</t>
  </si>
  <si>
    <t>22 (1.46)</t>
  </si>
  <si>
    <t>2 (0.13)</t>
  </si>
  <si>
    <t>713 (66.9)</t>
  </si>
  <si>
    <t>278 (26.1)</t>
  </si>
  <si>
    <t>74 (6.95)</t>
  </si>
  <si>
    <t>333 (87.6)</t>
  </si>
  <si>
    <t>34 (8.95)</t>
  </si>
  <si>
    <t>1045 (96.7)</t>
  </si>
  <si>
    <t>17 (1.57)</t>
  </si>
  <si>
    <t>19 (1.76)</t>
  </si>
  <si>
    <t>66 (65.3)</t>
  </si>
  <si>
    <t>18 (17.8)</t>
  </si>
  <si>
    <t>17 (16.8)</t>
  </si>
  <si>
    <t>223 (91.4)</t>
  </si>
  <si>
    <t>esmoking</t>
  </si>
  <si>
    <t>340 (17.0)</t>
  </si>
  <si>
    <t>981 (49.1)</t>
  </si>
  <si>
    <t>675 (33.8)</t>
  </si>
  <si>
    <t>405 (12.3)</t>
  </si>
  <si>
    <t>2053 (62.1)</t>
  </si>
  <si>
    <t>847 (25.6)</t>
  </si>
  <si>
    <t>150 (78.9)</t>
  </si>
  <si>
    <t>17 (4.51)</t>
  </si>
  <si>
    <t>346 (91.8)</t>
  </si>
  <si>
    <t>72 (80.9)</t>
  </si>
  <si>
    <t>15 (16.9)</t>
  </si>
  <si>
    <t>12 (15.2)</t>
  </si>
  <si>
    <t>64 (81.0)</t>
  </si>
  <si>
    <t>49 (8.70)</t>
  </si>
  <si>
    <t>464 (82.4)</t>
  </si>
  <si>
    <t>50 (8.88)</t>
  </si>
  <si>
    <t>107 (86.3)</t>
  </si>
  <si>
    <t>17 (13.7)</t>
  </si>
  <si>
    <t>586 (98.8)</t>
  </si>
  <si>
    <t>61 (4.06)</t>
  </si>
  <si>
    <t>23 (1.53)</t>
  </si>
  <si>
    <t>8 (8.99)</t>
  </si>
  <si>
    <t>55 (5.16)</t>
  </si>
  <si>
    <t>885 (83.1)</t>
  </si>
  <si>
    <t>125 (11.7)</t>
  </si>
  <si>
    <t>89 (23.4)</t>
  </si>
  <si>
    <t>255 (67.1)</t>
  </si>
  <si>
    <t>36 (9.47)</t>
  </si>
  <si>
    <t>44 (4.07)</t>
  </si>
  <si>
    <t>991 (91.7)</t>
  </si>
  <si>
    <t>46 (4.26)</t>
  </si>
  <si>
    <t>16 (15.8)</t>
  </si>
  <si>
    <t>26 (25.7)</t>
  </si>
  <si>
    <t>1 (1.37)</t>
  </si>
  <si>
    <t>226 (92.6)</t>
  </si>
  <si>
    <t>6 (4.96)</t>
  </si>
  <si>
    <t>113 (93.4)</t>
  </si>
  <si>
    <t>42 (82.4)</t>
  </si>
  <si>
    <t>eredfatm</t>
  </si>
  <si>
    <t>309 (15.5)</t>
  </si>
  <si>
    <t>967 (48.4)</t>
  </si>
  <si>
    <t>720 (36.1)</t>
  </si>
  <si>
    <t>377 (11.4)</t>
  </si>
  <si>
    <t>2032 (61.5)</t>
  </si>
  <si>
    <t>896 (27.1)</t>
  </si>
  <si>
    <t>32 (16.8)</t>
  </si>
  <si>
    <t>340 (90.2)</t>
  </si>
  <si>
    <t>11 (2.83)</t>
  </si>
  <si>
    <t>376 (96.7)</t>
  </si>
  <si>
    <t>47 (8.35)</t>
  </si>
  <si>
    <t>468 (83.1)</t>
  </si>
  <si>
    <t>48 (8.53)</t>
  </si>
  <si>
    <t>104 (83.9)</t>
  </si>
  <si>
    <t>16 (12.9)</t>
  </si>
  <si>
    <t>583 (98.3)</t>
  </si>
  <si>
    <t>44 (2.93)</t>
  </si>
  <si>
    <t>1435 (95.5)</t>
  </si>
  <si>
    <t>52 (4.88)</t>
  </si>
  <si>
    <t>869 (81.6)</t>
  </si>
  <si>
    <t>144 (13.5)</t>
  </si>
  <si>
    <t>304 (80.0)</t>
  </si>
  <si>
    <t>65 (17.1)</t>
  </si>
  <si>
    <t>994 (92.0)</t>
  </si>
  <si>
    <t>19 (18.8)</t>
  </si>
  <si>
    <t>57 (56.4)</t>
  </si>
  <si>
    <t>25 (24.8)</t>
  </si>
  <si>
    <t>eredsalt</t>
  </si>
  <si>
    <t>1064 (53.3)</t>
  </si>
  <si>
    <t>245 (12.3)</t>
  </si>
  <si>
    <t>687 (34.4)</t>
  </si>
  <si>
    <t>1971 (59.6)</t>
  </si>
  <si>
    <t>264 (7.99)</t>
  </si>
  <si>
    <t>1070 (32.4)</t>
  </si>
  <si>
    <t>132 (69.5)</t>
  </si>
  <si>
    <t>46 (24.2)</t>
  </si>
  <si>
    <t>189 (50.1)</t>
  </si>
  <si>
    <t>125 (33.2)</t>
  </si>
  <si>
    <t>66 (74.2)</t>
  </si>
  <si>
    <t>65 (82.3)</t>
  </si>
  <si>
    <t>474 (84.2)</t>
  </si>
  <si>
    <t>73 (13.0)</t>
  </si>
  <si>
    <t>16 (2.84)</t>
  </si>
  <si>
    <t>113 (91.1)</t>
  </si>
  <si>
    <t>576 (97.1)</t>
  </si>
  <si>
    <t>11 (1.85)</t>
  </si>
  <si>
    <t>1370 (91.2)</t>
  </si>
  <si>
    <t>118 (7.86)</t>
  </si>
  <si>
    <t>14 (0.93)</t>
  </si>
  <si>
    <t>385 (36.2)</t>
  </si>
  <si>
    <t>260 (24.4)</t>
  </si>
  <si>
    <t>168 (44.2)</t>
  </si>
  <si>
    <t>23 (6.05)</t>
  </si>
  <si>
    <t>189 (49.7)</t>
  </si>
  <si>
    <t>905 (83.7)</t>
  </si>
  <si>
    <t>102 (9.44)</t>
  </si>
  <si>
    <t>74 (6.85)</t>
  </si>
  <si>
    <t>61 (60.4)</t>
  </si>
  <si>
    <t>14 (13.9)</t>
  </si>
  <si>
    <t>54 (74.0)</t>
  </si>
  <si>
    <t>12 (16.4)</t>
  </si>
  <si>
    <t>7 (9.59)</t>
  </si>
  <si>
    <t>221 (90.6)</t>
  </si>
  <si>
    <t>23 (19.0)</t>
  </si>
  <si>
    <t>egainwgt</t>
  </si>
  <si>
    <t>EPOCH Q8. I am going to read out a list of health effects and diseases that may or may not be causes by smoking cigarettes. Based on what you know or believe, does smoking cause any of the following.</t>
  </si>
  <si>
    <t>Diabetes</t>
  </si>
  <si>
    <t>Arthritis</t>
  </si>
  <si>
    <t>EPOCH Q18. Which of the following actions may prevent/stop a person from having a heart attack or stroke? Based on what you know or believe indicate no, yes or unsure for each statement.</t>
  </si>
  <si>
    <t>Eat more meat</t>
  </si>
  <si>
    <t>Drinking more coffee</t>
  </si>
  <si>
    <t>Smoking</t>
  </si>
  <si>
    <t>Gaining weight</t>
  </si>
  <si>
    <t>-a---l         6/09/2023  11:20 AM           4664 Radial_edrkmcof.py</t>
  </si>
  <si>
    <t>-a---l         6/09/2023  11:20 AM           4664 Radial_eeatmdpr.py</t>
  </si>
  <si>
    <t>-a---l         6/09/2023  11:20 AM           4664 Radial_eeatmfis.py</t>
  </si>
  <si>
    <t>-a---l         6/09/2023  11:20 AM           4617 Radial_eeatmfru.py</t>
  </si>
  <si>
    <t>-a---l         6/09/2023  11:20 AM           4617 Radial_eeatmgve.py</t>
  </si>
  <si>
    <t>-a---l         6/09/2023  11:20 AM           4666 Radial_eeatmmea.py</t>
  </si>
  <si>
    <t>-a---l         6/09/2023  11:21 AM           4660 Radial_egainwgt.py</t>
  </si>
  <si>
    <t>-a---l         6/09/2023  11:21 AM           4663 Radial_ehearth.py</t>
  </si>
  <si>
    <t>-a---l         6/09/2023  11:04 AM           4578 Radial_eheclund.py</t>
  </si>
  <si>
    <t>-a---l         6/09/2023  11:21 AM           4663 Radial_ehediab.py</t>
  </si>
  <si>
    <t>-a---l         6/09/2023  11:06 AM           4615 Radial_ehehdis.py</t>
  </si>
  <si>
    <t>-a---l         6/09/2023  11:10 AM           4616 Radial_ehehdnsm.py</t>
  </si>
  <si>
    <t>-a---l         6/09/2023  11:13 AM           4583 Radial_ehelbirw.py</t>
  </si>
  <si>
    <t>-a---l         6/09/2023  11:08 AM           4616 Radial_ehelucan.py</t>
  </si>
  <si>
    <t>-a---l         6/09/2023  11:09 AM           4582 Radial_ehemocan.py</t>
  </si>
  <si>
    <t>-a---l         6/09/2023  11:11 AM           4582 Radial_eheprebi.py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</si>
</sst>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202124"/>
      <name val="Arial"/>
      <family val="2"/>
    </font>
    <font>
      <b/>
      <i/>
      <sz val="12"/>
      <color rgb="FF00000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C1C1C1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/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justify"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0" xfId="0" applyFont="1"/>
    <xf numFmtId="0" fontId="8" fillId="0" borderId="6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4" fillId="0" borderId="10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/>
    </xf>
    <xf numFmtId="0" fontId="7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11" fillId="0" borderId="10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3" fillId="0" borderId="3" xfId="0" applyFont="1" applyBorder="1" applyAlignment="1">
      <alignment horizontal="center" vertical="top"/>
    </xf>
    <xf numFmtId="0" fontId="0" fillId="0" borderId="12" xfId="0" applyBorder="1" applyAlignment="1">
      <alignment vertical="top"/>
    </xf>
    <xf numFmtId="0" fontId="13" fillId="0" borderId="3" xfId="0" applyFont="1" applyBorder="1" applyAlignment="1">
      <alignment vertical="top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4" fillId="3" borderId="13" xfId="0" applyFont="1" applyFill="1" applyBorder="1" applyAlignment="1">
      <alignment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5" fillId="0" borderId="0" xfId="0" applyFont="1"/>
    <xf numFmtId="0" fontId="14" fillId="3" borderId="0" xfId="0" applyFont="1" applyFill="1" applyAlignment="1">
      <alignment vertical="center"/>
    </xf>
    <xf numFmtId="0" fontId="16" fillId="0" borderId="0" xfId="0" applyFont="1"/>
    <xf numFmtId="0" fontId="0" fillId="4" borderId="0" xfId="0" applyFill="1"/>
    <xf numFmtId="0" fontId="15" fillId="4" borderId="0" xfId="0" applyFont="1" applyFill="1"/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right" vertic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C1E0-84F8-4B38-986F-B218AF14CEF0}">
  <dimension ref="C3:H29"/>
  <sheetViews>
    <sheetView workbookViewId="0">
      <selection activeCell="H20" sqref="H20:H29"/>
    </sheetView>
  </sheetViews>
  <sheetFormatPr defaultRowHeight="15" x14ac:dyDescent="0.25"/>
  <cols>
    <col min="4" max="4" width="41.85546875" customWidth="1"/>
    <col min="8" max="8" width="22.85546875" customWidth="1"/>
  </cols>
  <sheetData>
    <row r="3" spans="3:8" ht="15.75" thickBot="1" x14ac:dyDescent="0.3"/>
    <row r="4" spans="3:8" x14ac:dyDescent="0.25">
      <c r="C4" s="5" t="s">
        <v>0</v>
      </c>
      <c r="D4" s="6" t="s">
        <v>1</v>
      </c>
      <c r="E4" s="6" t="s">
        <v>2</v>
      </c>
      <c r="F4" s="6" t="s">
        <v>3</v>
      </c>
      <c r="G4" s="6" t="s">
        <v>4</v>
      </c>
    </row>
    <row r="5" spans="3:8" ht="15.75" x14ac:dyDescent="0.25">
      <c r="C5" s="7">
        <v>1</v>
      </c>
      <c r="D5" s="8" t="s">
        <v>5</v>
      </c>
      <c r="E5" s="8">
        <v>2.1339999999999999</v>
      </c>
      <c r="F5" s="8">
        <v>1.3129999999999999</v>
      </c>
      <c r="G5" s="8">
        <v>3.4670000000000001</v>
      </c>
      <c r="H5" s="9" t="str">
        <f>TEXT(E5,"0.00")&amp;"("&amp;TEXT(F5,"0.00")&amp;", "&amp;TEXT(G5,"0.00") &amp; ")"</f>
        <v>2.13(1.31, 3.47)</v>
      </c>
    </row>
    <row r="6" spans="3:8" ht="15.75" x14ac:dyDescent="0.25">
      <c r="C6" s="7">
        <v>2</v>
      </c>
      <c r="D6" s="8" t="s">
        <v>6</v>
      </c>
      <c r="E6" s="8">
        <v>2.9780000000000002</v>
      </c>
      <c r="F6" s="8">
        <v>2.1970000000000001</v>
      </c>
      <c r="G6" s="8">
        <v>4.0380000000000003</v>
      </c>
      <c r="H6" s="9" t="str">
        <f t="shared" ref="H6:H14" si="0">TEXT(E6,"0.00")&amp;"("&amp;TEXT(F6,"0.00")&amp;", "&amp;TEXT(G6,"0.00") &amp; ")"</f>
        <v>2.98(2.20, 4.04)</v>
      </c>
    </row>
    <row r="7" spans="3:8" ht="15.75" x14ac:dyDescent="0.25">
      <c r="C7" s="7">
        <v>3</v>
      </c>
      <c r="D7" s="8" t="s">
        <v>7</v>
      </c>
      <c r="E7" s="8">
        <v>1.0629999999999999</v>
      </c>
      <c r="F7" s="8">
        <v>0.871</v>
      </c>
      <c r="G7" s="8">
        <v>1.298</v>
      </c>
      <c r="H7" s="9" t="str">
        <f t="shared" si="0"/>
        <v>1.06(0.87, 1.30)</v>
      </c>
    </row>
    <row r="8" spans="3:8" ht="15.75" x14ac:dyDescent="0.25">
      <c r="C8" s="7">
        <v>4</v>
      </c>
      <c r="D8" s="8" t="s">
        <v>8</v>
      </c>
      <c r="E8" s="8">
        <v>2.4319999999999999</v>
      </c>
      <c r="F8" s="8">
        <v>1.9339999999999999</v>
      </c>
      <c r="G8" s="8">
        <v>3.0579999999999998</v>
      </c>
      <c r="H8" s="9" t="str">
        <f t="shared" si="0"/>
        <v>2.43(1.93, 3.06)</v>
      </c>
    </row>
    <row r="9" spans="3:8" ht="15.75" x14ac:dyDescent="0.25">
      <c r="C9" s="7">
        <v>5</v>
      </c>
      <c r="D9" s="8" t="s">
        <v>9</v>
      </c>
      <c r="E9" s="8">
        <v>0.96299999999999997</v>
      </c>
      <c r="F9" s="8">
        <v>0.78100000000000003</v>
      </c>
      <c r="G9" s="8">
        <v>1.1879999999999999</v>
      </c>
      <c r="H9" s="9" t="str">
        <f t="shared" si="0"/>
        <v>0.96(0.78, 1.19)</v>
      </c>
    </row>
    <row r="10" spans="3:8" ht="15.75" x14ac:dyDescent="0.25">
      <c r="C10" s="7">
        <v>6</v>
      </c>
      <c r="D10" s="8" t="s">
        <v>10</v>
      </c>
      <c r="E10" s="8">
        <v>2.7890000000000001</v>
      </c>
      <c r="F10" s="8">
        <v>1.7569999999999999</v>
      </c>
      <c r="G10" s="8">
        <v>4.4290000000000003</v>
      </c>
      <c r="H10" s="9" t="str">
        <f t="shared" si="0"/>
        <v>2.79(1.76, 4.43)</v>
      </c>
    </row>
    <row r="11" spans="3:8" ht="15.75" x14ac:dyDescent="0.25">
      <c r="C11" s="7">
        <v>7</v>
      </c>
      <c r="D11" s="8" t="s">
        <v>11</v>
      </c>
      <c r="E11" s="8">
        <v>2.2410000000000001</v>
      </c>
      <c r="F11" s="8">
        <v>1.5720000000000001</v>
      </c>
      <c r="G11" s="8">
        <v>3.1960000000000002</v>
      </c>
      <c r="H11" s="9" t="str">
        <f t="shared" si="0"/>
        <v>2.24(1.57, 3.20)</v>
      </c>
    </row>
    <row r="12" spans="3:8" ht="15.75" x14ac:dyDescent="0.25">
      <c r="C12" s="7">
        <v>8</v>
      </c>
      <c r="D12" s="8" t="s">
        <v>12</v>
      </c>
      <c r="E12" s="8">
        <v>1.9850000000000001</v>
      </c>
      <c r="F12" s="8">
        <v>1.5640000000000001</v>
      </c>
      <c r="G12" s="8">
        <v>2.52</v>
      </c>
      <c r="H12" s="9" t="str">
        <f t="shared" si="0"/>
        <v>1.99(1.56, 2.52)</v>
      </c>
    </row>
    <row r="13" spans="3:8" ht="15.75" x14ac:dyDescent="0.25">
      <c r="C13" s="7">
        <v>9</v>
      </c>
      <c r="D13" s="8" t="s">
        <v>13</v>
      </c>
      <c r="E13" s="8">
        <v>1.464</v>
      </c>
      <c r="F13" s="8">
        <v>1.1819999999999999</v>
      </c>
      <c r="G13" s="8">
        <v>1.8120000000000001</v>
      </c>
      <c r="H13" s="9" t="str">
        <f t="shared" si="0"/>
        <v>1.46(1.18, 1.81)</v>
      </c>
    </row>
    <row r="14" spans="3:8" ht="15.75" x14ac:dyDescent="0.25">
      <c r="C14" s="7">
        <v>10</v>
      </c>
      <c r="D14" s="8" t="s">
        <v>14</v>
      </c>
      <c r="E14" s="8">
        <v>1.82</v>
      </c>
      <c r="F14" s="8">
        <v>1.4670000000000001</v>
      </c>
      <c r="G14" s="8">
        <v>2.2599999999999998</v>
      </c>
      <c r="H14" s="9" t="str">
        <f t="shared" si="0"/>
        <v>1.82(1.47, 2.26)</v>
      </c>
    </row>
    <row r="17" spans="3:8" ht="25.5" x14ac:dyDescent="0.25">
      <c r="C17" s="10" t="s">
        <v>15</v>
      </c>
    </row>
    <row r="18" spans="3:8" ht="15.75" thickBot="1" x14ac:dyDescent="0.3">
      <c r="C18" s="11"/>
    </row>
    <row r="19" spans="3:8" ht="30" x14ac:dyDescent="0.25">
      <c r="C19" s="2" t="s">
        <v>0</v>
      </c>
      <c r="D19" s="3" t="s">
        <v>1</v>
      </c>
      <c r="E19" s="3" t="s">
        <v>2</v>
      </c>
      <c r="F19" s="3" t="s">
        <v>3</v>
      </c>
      <c r="G19" s="3" t="s">
        <v>4</v>
      </c>
    </row>
    <row r="20" spans="3:8" ht="15.75" x14ac:dyDescent="0.25">
      <c r="C20" s="4">
        <v>1</v>
      </c>
      <c r="D20" s="1" t="s">
        <v>5</v>
      </c>
      <c r="E20" s="1">
        <v>1.3109999999999999</v>
      </c>
      <c r="F20" s="1">
        <v>0.76</v>
      </c>
      <c r="G20" s="1">
        <v>2.262</v>
      </c>
      <c r="H20" s="9" t="str">
        <f>TEXT(E20,"0.00")&amp;"("&amp;TEXT(F20,"0.00")&amp;", "&amp;TEXT(G20,"0.00") &amp; ")"</f>
        <v>1.31(0.76, 2.26)</v>
      </c>
    </row>
    <row r="21" spans="3:8" ht="15.75" x14ac:dyDescent="0.25">
      <c r="C21" s="4">
        <v>2</v>
      </c>
      <c r="D21" s="1" t="s">
        <v>6</v>
      </c>
      <c r="E21" s="1">
        <v>1.6220000000000001</v>
      </c>
      <c r="F21" s="1">
        <v>1.1339999999999999</v>
      </c>
      <c r="G21" s="1">
        <v>2.3220000000000001</v>
      </c>
      <c r="H21" s="9" t="str">
        <f t="shared" ref="H21:H29" si="1">TEXT(E21,"0.00")&amp;"("&amp;TEXT(F21,"0.00")&amp;", "&amp;TEXT(G21,"0.00") &amp; ")"</f>
        <v>1.62(1.13, 2.32)</v>
      </c>
    </row>
    <row r="22" spans="3:8" ht="15.75" x14ac:dyDescent="0.25">
      <c r="C22" s="4">
        <v>3</v>
      </c>
      <c r="D22" s="1" t="s">
        <v>7</v>
      </c>
      <c r="E22" s="1">
        <v>1.238</v>
      </c>
      <c r="F22" s="1">
        <v>0.97899999999999998</v>
      </c>
      <c r="G22" s="1">
        <v>1.5649999999999999</v>
      </c>
      <c r="H22" s="9" t="str">
        <f t="shared" si="1"/>
        <v>1.24(0.98, 1.57)</v>
      </c>
    </row>
    <row r="23" spans="3:8" ht="15.75" x14ac:dyDescent="0.25">
      <c r="C23" s="4">
        <v>4</v>
      </c>
      <c r="D23" s="1" t="s">
        <v>8</v>
      </c>
      <c r="E23" s="1">
        <v>1.34</v>
      </c>
      <c r="F23" s="1">
        <v>1.0149999999999999</v>
      </c>
      <c r="G23" s="1">
        <v>1.768</v>
      </c>
      <c r="H23" s="9" t="str">
        <f t="shared" si="1"/>
        <v>1.34(1.02, 1.77)</v>
      </c>
    </row>
    <row r="24" spans="3:8" ht="15.75" x14ac:dyDescent="0.25">
      <c r="C24" s="4">
        <v>5</v>
      </c>
      <c r="D24" s="1" t="s">
        <v>9</v>
      </c>
      <c r="E24" s="1">
        <v>1.25</v>
      </c>
      <c r="F24" s="1">
        <v>0.97299999999999998</v>
      </c>
      <c r="G24" s="1">
        <v>1.6080000000000001</v>
      </c>
      <c r="H24" s="9" t="str">
        <f t="shared" si="1"/>
        <v>1.25(0.97, 1.61)</v>
      </c>
    </row>
    <row r="25" spans="3:8" ht="15.75" x14ac:dyDescent="0.25">
      <c r="C25" s="4">
        <v>6</v>
      </c>
      <c r="D25" s="1" t="s">
        <v>10</v>
      </c>
      <c r="E25" s="1">
        <v>1.4550000000000001</v>
      </c>
      <c r="F25" s="1">
        <v>0.85899999999999999</v>
      </c>
      <c r="G25" s="1">
        <v>2.4630000000000001</v>
      </c>
      <c r="H25" s="9" t="str">
        <f t="shared" si="1"/>
        <v>1.46(0.86, 2.46)</v>
      </c>
    </row>
    <row r="26" spans="3:8" ht="15.75" x14ac:dyDescent="0.25">
      <c r="C26" s="4">
        <v>7</v>
      </c>
      <c r="D26" s="1" t="s">
        <v>11</v>
      </c>
      <c r="E26" s="1">
        <v>1.2210000000000001</v>
      </c>
      <c r="F26" s="1">
        <v>0.81100000000000005</v>
      </c>
      <c r="G26" s="1">
        <v>1.837</v>
      </c>
      <c r="H26" s="9" t="str">
        <f t="shared" si="1"/>
        <v>1.22(0.81, 1.84)</v>
      </c>
    </row>
    <row r="27" spans="3:8" ht="15.75" x14ac:dyDescent="0.25">
      <c r="C27" s="4">
        <v>8</v>
      </c>
      <c r="D27" s="1" t="s">
        <v>12</v>
      </c>
      <c r="E27" s="1">
        <v>1.351</v>
      </c>
      <c r="F27" s="1">
        <v>1.0149999999999999</v>
      </c>
      <c r="G27" s="1">
        <v>1.798</v>
      </c>
      <c r="H27" s="9" t="str">
        <f t="shared" si="1"/>
        <v>1.35(1.02, 1.80)</v>
      </c>
    </row>
    <row r="28" spans="3:8" ht="15.75" x14ac:dyDescent="0.25">
      <c r="C28" s="4">
        <v>9</v>
      </c>
      <c r="D28" s="1" t="s">
        <v>13</v>
      </c>
      <c r="E28" s="1">
        <v>1.054</v>
      </c>
      <c r="F28" s="1">
        <v>0.81799999999999995</v>
      </c>
      <c r="G28" s="1">
        <v>1.3580000000000001</v>
      </c>
      <c r="H28" s="9" t="str">
        <f t="shared" si="1"/>
        <v>1.05(0.82, 1.36)</v>
      </c>
    </row>
    <row r="29" spans="3:8" ht="15.75" x14ac:dyDescent="0.25">
      <c r="C29" s="4">
        <v>10</v>
      </c>
      <c r="D29" s="1" t="s">
        <v>14</v>
      </c>
      <c r="E29" s="1">
        <v>1.2889999999999999</v>
      </c>
      <c r="F29" s="1">
        <v>0.995</v>
      </c>
      <c r="G29" s="1">
        <v>1.669</v>
      </c>
      <c r="H29" s="9" t="str">
        <f t="shared" si="1"/>
        <v>1.29(1.00, 1.67)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A77B-4BE9-4E8E-9A0F-DAA8F55522D1}">
  <dimension ref="C4:C19"/>
  <sheetViews>
    <sheetView workbookViewId="0">
      <selection activeCell="F8" sqref="F8"/>
    </sheetView>
  </sheetViews>
  <sheetFormatPr defaultRowHeight="15" x14ac:dyDescent="0.25"/>
  <sheetData>
    <row r="4" spans="3:3" x14ac:dyDescent="0.25">
      <c r="C4" t="s">
        <v>1230</v>
      </c>
    </row>
    <row r="5" spans="3:3" x14ac:dyDescent="0.25">
      <c r="C5" t="s">
        <v>1231</v>
      </c>
    </row>
    <row r="6" spans="3:3" x14ac:dyDescent="0.25">
      <c r="C6" t="s">
        <v>1232</v>
      </c>
    </row>
    <row r="7" spans="3:3" x14ac:dyDescent="0.25">
      <c r="C7" t="s">
        <v>1233</v>
      </c>
    </row>
    <row r="8" spans="3:3" x14ac:dyDescent="0.25">
      <c r="C8" t="s">
        <v>1234</v>
      </c>
    </row>
    <row r="9" spans="3:3" x14ac:dyDescent="0.25">
      <c r="C9" t="s">
        <v>1235</v>
      </c>
    </row>
    <row r="10" spans="3:3" x14ac:dyDescent="0.25">
      <c r="C10" t="s">
        <v>1236</v>
      </c>
    </row>
    <row r="11" spans="3:3" x14ac:dyDescent="0.25">
      <c r="C11" t="s">
        <v>1237</v>
      </c>
    </row>
    <row r="12" spans="3:3" x14ac:dyDescent="0.25">
      <c r="C12" t="s">
        <v>1238</v>
      </c>
    </row>
    <row r="13" spans="3:3" x14ac:dyDescent="0.25">
      <c r="C13" t="s">
        <v>1239</v>
      </c>
    </row>
    <row r="14" spans="3:3" x14ac:dyDescent="0.25">
      <c r="C14" t="s">
        <v>1240</v>
      </c>
    </row>
    <row r="15" spans="3:3" x14ac:dyDescent="0.25">
      <c r="C15" t="s">
        <v>1241</v>
      </c>
    </row>
    <row r="16" spans="3:3" x14ac:dyDescent="0.25">
      <c r="C16" t="s">
        <v>1242</v>
      </c>
    </row>
    <row r="17" spans="3:3" x14ac:dyDescent="0.25">
      <c r="C17" t="s">
        <v>1243</v>
      </c>
    </row>
    <row r="18" spans="3:3" x14ac:dyDescent="0.25">
      <c r="C18" t="s">
        <v>1244</v>
      </c>
    </row>
    <row r="19" spans="3:3" x14ac:dyDescent="0.25">
      <c r="C19" t="s">
        <v>1245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044-895D-4ADC-91E3-805AA4DA5811}">
  <dimension ref="A1:D23"/>
  <sheetViews>
    <sheetView workbookViewId="0">
      <selection sqref="A1:B23"/>
    </sheetView>
  </sheetViews>
  <sheetFormatPr defaultRowHeight="15" x14ac:dyDescent="0.25"/>
  <sheetData>
    <row r="1" spans="1:4" x14ac:dyDescent="0.25">
      <c r="A1" s="63" t="s">
        <v>1222</v>
      </c>
      <c r="B1" s="63"/>
      <c r="C1" s="63"/>
      <c r="D1" s="63"/>
    </row>
    <row r="2" spans="1:4" x14ac:dyDescent="0.25">
      <c r="A2" s="64" t="s">
        <v>66</v>
      </c>
      <c r="B2" s="64" t="s">
        <v>307</v>
      </c>
      <c r="C2" s="64">
        <v>12579</v>
      </c>
      <c r="D2" s="64">
        <v>383</v>
      </c>
    </row>
    <row r="3" spans="1:4" x14ac:dyDescent="0.25">
      <c r="A3" s="64" t="s">
        <v>69</v>
      </c>
      <c r="B3" s="64" t="s">
        <v>367</v>
      </c>
      <c r="C3" s="64">
        <v>12961</v>
      </c>
      <c r="D3" s="64">
        <v>1</v>
      </c>
    </row>
    <row r="4" spans="1:4" x14ac:dyDescent="0.25">
      <c r="A4" s="64" t="s">
        <v>1223</v>
      </c>
      <c r="B4" s="64" t="s">
        <v>486</v>
      </c>
      <c r="C4" s="64">
        <v>12961</v>
      </c>
      <c r="D4" s="64">
        <v>1</v>
      </c>
    </row>
    <row r="5" spans="1:4" x14ac:dyDescent="0.25">
      <c r="A5" s="64" t="s">
        <v>75</v>
      </c>
      <c r="B5" s="64" t="s">
        <v>485</v>
      </c>
      <c r="C5" s="64">
        <v>12961</v>
      </c>
      <c r="D5" s="64">
        <v>1</v>
      </c>
    </row>
    <row r="6" spans="1:4" x14ac:dyDescent="0.25">
      <c r="A6" s="64" t="s">
        <v>1224</v>
      </c>
      <c r="B6" s="64" t="s">
        <v>541</v>
      </c>
      <c r="C6" s="64">
        <v>12961</v>
      </c>
      <c r="D6" s="64">
        <v>1</v>
      </c>
    </row>
    <row r="7" spans="1:4" x14ac:dyDescent="0.25">
      <c r="A7" s="64" t="s">
        <v>81</v>
      </c>
      <c r="B7" s="64" t="s">
        <v>585</v>
      </c>
      <c r="C7" s="64">
        <v>12962</v>
      </c>
      <c r="D7" s="64">
        <v>0</v>
      </c>
    </row>
    <row r="8" spans="1:4" x14ac:dyDescent="0.25">
      <c r="A8" s="64" t="s">
        <v>84</v>
      </c>
      <c r="B8" s="64" t="s">
        <v>626</v>
      </c>
      <c r="C8" s="64">
        <v>12579</v>
      </c>
      <c r="D8" s="64">
        <v>383</v>
      </c>
    </row>
    <row r="9" spans="1:4" x14ac:dyDescent="0.25">
      <c r="A9" s="64" t="s">
        <v>87</v>
      </c>
      <c r="B9" s="64" t="s">
        <v>684</v>
      </c>
      <c r="C9" s="64">
        <v>12962</v>
      </c>
      <c r="D9" s="64">
        <v>0</v>
      </c>
    </row>
    <row r="10" spans="1:4" x14ac:dyDescent="0.25">
      <c r="A10" s="64" t="s">
        <v>90</v>
      </c>
      <c r="B10" s="64" t="s">
        <v>733</v>
      </c>
      <c r="C10" s="64">
        <v>12579</v>
      </c>
      <c r="D10" s="64">
        <v>383</v>
      </c>
    </row>
    <row r="11" spans="1:4" x14ac:dyDescent="0.25">
      <c r="A11" s="65" t="s">
        <v>93</v>
      </c>
      <c r="B11" s="64" t="s">
        <v>776</v>
      </c>
      <c r="C11" s="64">
        <v>12579</v>
      </c>
      <c r="D11" s="64">
        <v>383</v>
      </c>
    </row>
    <row r="12" spans="1:4" x14ac:dyDescent="0.25">
      <c r="A12" s="62" t="s">
        <v>1225</v>
      </c>
      <c r="B12" s="62"/>
      <c r="C12" s="62"/>
      <c r="D12" s="62"/>
    </row>
    <row r="13" spans="1:4" x14ac:dyDescent="0.25">
      <c r="A13" s="64" t="s">
        <v>98</v>
      </c>
      <c r="B13" s="64" t="s">
        <v>824</v>
      </c>
      <c r="C13" s="64">
        <v>12958</v>
      </c>
      <c r="D13" s="64">
        <v>4</v>
      </c>
    </row>
    <row r="14" spans="1:4" x14ac:dyDescent="0.25">
      <c r="A14" s="64" t="s">
        <v>101</v>
      </c>
      <c r="B14" s="64" t="s">
        <v>864</v>
      </c>
      <c r="C14" s="64">
        <v>12958</v>
      </c>
      <c r="D14" s="64">
        <v>4</v>
      </c>
    </row>
    <row r="15" spans="1:4" x14ac:dyDescent="0.25">
      <c r="A15" s="64" t="s">
        <v>104</v>
      </c>
      <c r="B15" s="64" t="s">
        <v>899</v>
      </c>
      <c r="C15" s="64">
        <v>12958</v>
      </c>
      <c r="D15" s="64">
        <v>4</v>
      </c>
    </row>
    <row r="16" spans="1:4" x14ac:dyDescent="0.25">
      <c r="A16" s="64" t="s">
        <v>1226</v>
      </c>
      <c r="B16" s="64" t="s">
        <v>947</v>
      </c>
      <c r="C16" s="64">
        <v>12958</v>
      </c>
      <c r="D16" s="64">
        <v>4</v>
      </c>
    </row>
    <row r="17" spans="1:4" x14ac:dyDescent="0.25">
      <c r="A17" s="64" t="s">
        <v>1227</v>
      </c>
      <c r="B17" s="64" t="s">
        <v>991</v>
      </c>
      <c r="C17" s="64">
        <v>12956</v>
      </c>
      <c r="D17" s="64">
        <v>6</v>
      </c>
    </row>
    <row r="18" spans="1:4" x14ac:dyDescent="0.25">
      <c r="A18" s="64" t="s">
        <v>113</v>
      </c>
      <c r="B18" s="64" t="s">
        <v>992</v>
      </c>
      <c r="C18" s="64">
        <v>12958</v>
      </c>
      <c r="D18" s="64">
        <v>4</v>
      </c>
    </row>
    <row r="19" spans="1:4" x14ac:dyDescent="0.25">
      <c r="A19" s="64" t="s">
        <v>116</v>
      </c>
      <c r="B19" s="64" t="s">
        <v>1043</v>
      </c>
      <c r="C19" s="64">
        <v>12957</v>
      </c>
      <c r="D19" s="64">
        <v>5</v>
      </c>
    </row>
    <row r="20" spans="1:4" x14ac:dyDescent="0.25">
      <c r="A20" s="64" t="s">
        <v>1228</v>
      </c>
      <c r="B20" s="64" t="s">
        <v>1117</v>
      </c>
      <c r="C20" s="64">
        <v>12957</v>
      </c>
      <c r="D20" s="64">
        <v>5</v>
      </c>
    </row>
    <row r="21" spans="1:4" x14ac:dyDescent="0.25">
      <c r="A21" s="64" t="s">
        <v>122</v>
      </c>
      <c r="B21" s="64" t="s">
        <v>1156</v>
      </c>
      <c r="C21" s="64">
        <v>12958</v>
      </c>
      <c r="D21" s="64">
        <v>4</v>
      </c>
    </row>
    <row r="22" spans="1:4" x14ac:dyDescent="0.25">
      <c r="A22" s="64" t="s">
        <v>124</v>
      </c>
      <c r="B22" s="64" t="s">
        <v>1184</v>
      </c>
      <c r="C22" s="64">
        <v>12958</v>
      </c>
      <c r="D22" s="64">
        <v>4</v>
      </c>
    </row>
    <row r="23" spans="1:4" ht="15.75" thickBot="1" x14ac:dyDescent="0.3">
      <c r="A23" s="66" t="s">
        <v>1229</v>
      </c>
      <c r="B23" s="66" t="s">
        <v>1221</v>
      </c>
      <c r="C23" s="66">
        <v>12958</v>
      </c>
      <c r="D23" s="6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1DAB-ADD9-49C5-94EE-D0A6ECD55165}">
  <dimension ref="A7:G31"/>
  <sheetViews>
    <sheetView topLeftCell="A7" workbookViewId="0">
      <selection activeCell="B8" sqref="B8:F21"/>
    </sheetView>
  </sheetViews>
  <sheetFormatPr defaultRowHeight="15" x14ac:dyDescent="0.25"/>
  <cols>
    <col min="1" max="1" width="29.28515625" customWidth="1"/>
    <col min="2" max="2" width="27.7109375" customWidth="1"/>
    <col min="3" max="3" width="45.140625" customWidth="1"/>
    <col min="4" max="4" width="15.7109375" customWidth="1"/>
    <col min="5" max="5" width="11.85546875" customWidth="1"/>
    <col min="6" max="6" width="15.85546875" customWidth="1"/>
    <col min="7" max="7" width="20" customWidth="1"/>
  </cols>
  <sheetData>
    <row r="7" spans="1:6" ht="15.75" thickBot="1" x14ac:dyDescent="0.3"/>
    <row r="8" spans="1:6" ht="15.75" thickBot="1" x14ac:dyDescent="0.3">
      <c r="B8" s="12" t="s">
        <v>16</v>
      </c>
      <c r="C8" s="13" t="s">
        <v>17</v>
      </c>
      <c r="D8" s="13" t="s">
        <v>18</v>
      </c>
      <c r="E8" s="13" t="s">
        <v>19</v>
      </c>
      <c r="F8" s="13" t="s">
        <v>20</v>
      </c>
    </row>
    <row r="9" spans="1:6" x14ac:dyDescent="0.25">
      <c r="B9" s="14" t="s">
        <v>21</v>
      </c>
      <c r="C9" s="15"/>
      <c r="D9" s="16"/>
      <c r="E9" s="16"/>
      <c r="F9" s="16"/>
    </row>
    <row r="10" spans="1:6" x14ac:dyDescent="0.25">
      <c r="B10" s="17" t="s">
        <v>22</v>
      </c>
      <c r="C10" s="15"/>
      <c r="D10" s="16" t="s">
        <v>23</v>
      </c>
      <c r="E10" s="16" t="s">
        <v>24</v>
      </c>
      <c r="F10" s="16" t="s">
        <v>24</v>
      </c>
    </row>
    <row r="11" spans="1:6" x14ac:dyDescent="0.25">
      <c r="B11" s="17" t="s">
        <v>25</v>
      </c>
      <c r="D11" s="8" t="s">
        <v>40</v>
      </c>
      <c r="E11" s="8" t="s">
        <v>50</v>
      </c>
      <c r="F11" s="8" t="s">
        <v>54</v>
      </c>
    </row>
    <row r="12" spans="1:6" x14ac:dyDescent="0.25">
      <c r="B12" s="17" t="s">
        <v>26</v>
      </c>
      <c r="C12" s="16"/>
      <c r="D12" s="8" t="s">
        <v>38</v>
      </c>
      <c r="E12" s="8" t="s">
        <v>49</v>
      </c>
      <c r="F12" s="8" t="s">
        <v>53</v>
      </c>
    </row>
    <row r="13" spans="1:6" x14ac:dyDescent="0.25">
      <c r="B13" s="18" t="s">
        <v>27</v>
      </c>
      <c r="C13" s="16"/>
      <c r="D13" s="16"/>
      <c r="E13" s="16"/>
    </row>
    <row r="14" spans="1:6" x14ac:dyDescent="0.25">
      <c r="A14" s="16" t="s">
        <v>24</v>
      </c>
      <c r="B14" s="16" t="s">
        <v>24</v>
      </c>
      <c r="C14" s="16" t="s">
        <v>24</v>
      </c>
      <c r="D14" s="16" t="s">
        <v>24</v>
      </c>
      <c r="E14" s="16" t="s">
        <v>24</v>
      </c>
      <c r="F14" s="16" t="s">
        <v>24</v>
      </c>
    </row>
    <row r="15" spans="1:6" x14ac:dyDescent="0.25">
      <c r="B15" s="17" t="s">
        <v>28</v>
      </c>
      <c r="C15" s="16"/>
      <c r="D15" s="8" t="s">
        <v>42</v>
      </c>
      <c r="E15" s="8" t="s">
        <v>51</v>
      </c>
      <c r="F15" s="8" t="s">
        <v>55</v>
      </c>
    </row>
    <row r="16" spans="1:6" x14ac:dyDescent="0.25">
      <c r="B16" s="17" t="s">
        <v>29</v>
      </c>
      <c r="C16" s="16"/>
      <c r="D16" s="8" t="s">
        <v>44</v>
      </c>
      <c r="E16" s="8" t="s">
        <v>52</v>
      </c>
      <c r="F16" s="8" t="s">
        <v>56</v>
      </c>
    </row>
    <row r="17" spans="2:7" x14ac:dyDescent="0.25">
      <c r="B17" s="18" t="s">
        <v>30</v>
      </c>
      <c r="C17" s="16"/>
      <c r="D17" s="16"/>
      <c r="E17" s="16"/>
    </row>
    <row r="18" spans="2:7" x14ac:dyDescent="0.25">
      <c r="B18" s="17" t="s">
        <v>31</v>
      </c>
      <c r="C18" s="16"/>
      <c r="D18" s="16" t="s">
        <v>23</v>
      </c>
      <c r="E18" s="16" t="s">
        <v>32</v>
      </c>
      <c r="F18" s="16" t="s">
        <v>24</v>
      </c>
    </row>
    <row r="19" spans="2:7" x14ac:dyDescent="0.25">
      <c r="B19" s="17" t="s">
        <v>33</v>
      </c>
      <c r="C19" s="16"/>
      <c r="D19" s="8" t="s">
        <v>46</v>
      </c>
      <c r="E19" s="16"/>
      <c r="F19" s="8" t="s">
        <v>57</v>
      </c>
    </row>
    <row r="20" spans="2:7" x14ac:dyDescent="0.25">
      <c r="B20" s="17" t="s">
        <v>34</v>
      </c>
      <c r="C20" s="16"/>
      <c r="D20" s="8" t="s">
        <v>48</v>
      </c>
      <c r="E20" s="16"/>
      <c r="F20" s="8" t="s">
        <v>58</v>
      </c>
    </row>
    <row r="21" spans="2:7" ht="15.75" thickBot="1" x14ac:dyDescent="0.3">
      <c r="B21" s="19" t="s">
        <v>35</v>
      </c>
      <c r="C21" s="19"/>
      <c r="D21" s="20">
        <v>7004.9</v>
      </c>
      <c r="E21" s="20">
        <v>7011.22</v>
      </c>
      <c r="F21" s="20">
        <v>6928.9</v>
      </c>
    </row>
    <row r="24" spans="2:7" ht="15.75" thickBot="1" x14ac:dyDescent="0.3"/>
    <row r="25" spans="2:7" x14ac:dyDescent="0.25">
      <c r="B25" s="5" t="s">
        <v>0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36</v>
      </c>
    </row>
    <row r="26" spans="2:7" x14ac:dyDescent="0.25">
      <c r="B26" s="7">
        <v>1</v>
      </c>
      <c r="C26" s="8" t="s">
        <v>37</v>
      </c>
      <c r="D26" s="8">
        <v>1.488</v>
      </c>
      <c r="E26" s="8">
        <v>1.1100000000000001</v>
      </c>
      <c r="F26" s="8">
        <v>1.9930000000000001</v>
      </c>
      <c r="G26" s="8" t="s">
        <v>53</v>
      </c>
    </row>
    <row r="27" spans="2:7" x14ac:dyDescent="0.25">
      <c r="B27" s="7">
        <v>2</v>
      </c>
      <c r="C27" s="8" t="s">
        <v>39</v>
      </c>
      <c r="D27" s="8">
        <v>1.161</v>
      </c>
      <c r="E27" s="8">
        <v>0.85899999999999999</v>
      </c>
      <c r="F27" s="8">
        <v>1.569</v>
      </c>
      <c r="G27" s="8" t="s">
        <v>54</v>
      </c>
    </row>
    <row r="28" spans="2:7" x14ac:dyDescent="0.25">
      <c r="B28" s="7">
        <v>3</v>
      </c>
      <c r="C28" s="8" t="s">
        <v>41</v>
      </c>
      <c r="D28" s="8">
        <v>0.94099999999999995</v>
      </c>
      <c r="E28" s="8">
        <v>0.71099999999999997</v>
      </c>
      <c r="F28" s="8">
        <v>1.2450000000000001</v>
      </c>
      <c r="G28" s="8" t="s">
        <v>55</v>
      </c>
    </row>
    <row r="29" spans="2:7" x14ac:dyDescent="0.25">
      <c r="B29" s="7">
        <v>4</v>
      </c>
      <c r="C29" s="8" t="s">
        <v>43</v>
      </c>
      <c r="D29" s="8">
        <v>1.4419999999999999</v>
      </c>
      <c r="E29" s="8">
        <v>1.0529999999999999</v>
      </c>
      <c r="F29" s="8">
        <v>1.9730000000000001</v>
      </c>
      <c r="G29" s="8" t="s">
        <v>56</v>
      </c>
    </row>
    <row r="30" spans="2:7" x14ac:dyDescent="0.25">
      <c r="B30" s="7">
        <v>5</v>
      </c>
      <c r="C30" s="8" t="s">
        <v>45</v>
      </c>
      <c r="D30" s="8">
        <v>1.4590000000000001</v>
      </c>
      <c r="E30" s="8">
        <v>1.097</v>
      </c>
      <c r="F30" s="8">
        <v>1.9410000000000001</v>
      </c>
      <c r="G30" s="8" t="s">
        <v>57</v>
      </c>
    </row>
    <row r="31" spans="2:7" x14ac:dyDescent="0.25">
      <c r="B31" s="7">
        <v>6</v>
      </c>
      <c r="C31" s="8" t="s">
        <v>47</v>
      </c>
      <c r="D31" s="8">
        <v>1.5609999999999999</v>
      </c>
      <c r="E31" s="8">
        <v>1.1579999999999999</v>
      </c>
      <c r="F31" s="8">
        <v>2.1030000000000002</v>
      </c>
      <c r="G31" s="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6BCD-D803-47BE-8982-7714F4BF5FF4}">
  <dimension ref="A1:G26"/>
  <sheetViews>
    <sheetView workbookViewId="0">
      <selection sqref="A1:G26"/>
    </sheetView>
  </sheetViews>
  <sheetFormatPr defaultRowHeight="15" x14ac:dyDescent="0.25"/>
  <cols>
    <col min="1" max="1" width="48.42578125" customWidth="1"/>
    <col min="2" max="2" width="18.28515625" customWidth="1"/>
    <col min="3" max="3" width="23.140625" customWidth="1"/>
    <col min="4" max="4" width="24.140625" customWidth="1"/>
    <col min="6" max="7" width="10.85546875" bestFit="1" customWidth="1"/>
  </cols>
  <sheetData>
    <row r="1" spans="1:7" ht="25.5" x14ac:dyDescent="0.25">
      <c r="A1" s="21" t="s">
        <v>59</v>
      </c>
      <c r="B1" s="32" t="s">
        <v>60</v>
      </c>
      <c r="C1" s="22" t="s">
        <v>61</v>
      </c>
      <c r="D1" s="22" t="s">
        <v>63</v>
      </c>
    </row>
    <row r="2" spans="1:7" ht="15.75" thickBot="1" x14ac:dyDescent="0.3">
      <c r="A2" s="33"/>
      <c r="B2" s="34"/>
      <c r="C2" s="23" t="s">
        <v>62</v>
      </c>
      <c r="D2" s="23" t="s">
        <v>62</v>
      </c>
    </row>
    <row r="3" spans="1:7" ht="15.75" thickBot="1" x14ac:dyDescent="0.3">
      <c r="A3" s="35" t="s">
        <v>64</v>
      </c>
      <c r="B3" s="36"/>
      <c r="C3" s="36"/>
      <c r="D3" s="37"/>
    </row>
    <row r="4" spans="1:7" ht="15.75" thickBot="1" x14ac:dyDescent="0.3">
      <c r="A4" s="24" t="s">
        <v>65</v>
      </c>
      <c r="B4" s="25"/>
      <c r="C4" s="25"/>
      <c r="D4" s="25"/>
    </row>
    <row r="5" spans="1:7" ht="32.25" customHeight="1" thickBot="1" x14ac:dyDescent="0.3">
      <c r="A5" s="26" t="s">
        <v>66</v>
      </c>
      <c r="B5" s="27">
        <v>95.1</v>
      </c>
      <c r="C5" s="28" t="s">
        <v>67</v>
      </c>
      <c r="D5" s="29" t="s">
        <v>68</v>
      </c>
      <c r="E5" t="str">
        <f>LEFT(D5,FIND("(",D5)-1)</f>
        <v>1.31</v>
      </c>
      <c r="F5" s="9" t="str">
        <f>MID(LEFT(D5,FIND(",",D5)-1),FIND("(",D5)+1,LEN(D5))</f>
        <v>0.76</v>
      </c>
      <c r="G5" s="9" t="str">
        <f>MID(LEFT(D5,FIND(")",D5)-1),FIND(",",D5)+1,LEN(D5))</f>
        <v xml:space="preserve"> 2.26</v>
      </c>
    </row>
    <row r="6" spans="1:7" ht="16.5" thickBot="1" x14ac:dyDescent="0.3">
      <c r="A6" s="26" t="s">
        <v>69</v>
      </c>
      <c r="B6" s="27">
        <v>82.5</v>
      </c>
      <c r="C6" s="28" t="s">
        <v>70</v>
      </c>
      <c r="D6" s="28" t="s">
        <v>71</v>
      </c>
      <c r="E6" t="str">
        <f t="shared" ref="E6:E14" si="0">LEFT(D6,FIND("(",D6)-1)</f>
        <v>1.62</v>
      </c>
      <c r="F6" s="9" t="str">
        <f t="shared" ref="F6:F14" si="1">MID(LEFT(D6,FIND(",",D6)-1),FIND("(",D6)+1,LEN(D6))</f>
        <v>1.13</v>
      </c>
      <c r="G6" s="9" t="str">
        <f t="shared" ref="G6:G14" si="2">MID(LEFT(D6,FIND(")",D6)-1),FIND(",",D6)+1,LEN(D6))</f>
        <v xml:space="preserve"> 2.32</v>
      </c>
    </row>
    <row r="7" spans="1:7" ht="16.5" thickBot="1" x14ac:dyDescent="0.3">
      <c r="A7" s="26" t="s">
        <v>72</v>
      </c>
      <c r="B7" s="27">
        <v>59.5</v>
      </c>
      <c r="C7" s="29" t="s">
        <v>73</v>
      </c>
      <c r="D7" s="29" t="s">
        <v>74</v>
      </c>
      <c r="E7" t="str">
        <f t="shared" si="0"/>
        <v>1.24</v>
      </c>
      <c r="F7" s="9" t="str">
        <f t="shared" si="1"/>
        <v>0.98</v>
      </c>
      <c r="G7" s="9" t="str">
        <f t="shared" si="2"/>
        <v xml:space="preserve"> 1.57</v>
      </c>
    </row>
    <row r="8" spans="1:7" ht="16.5" thickBot="1" x14ac:dyDescent="0.3">
      <c r="A8" s="26" t="s">
        <v>75</v>
      </c>
      <c r="B8" s="27">
        <v>66.900000000000006</v>
      </c>
      <c r="C8" s="28" t="s">
        <v>76</v>
      </c>
      <c r="D8" s="28" t="s">
        <v>77</v>
      </c>
      <c r="E8" t="str">
        <f t="shared" si="0"/>
        <v>1.34</v>
      </c>
      <c r="F8" s="9" t="str">
        <f t="shared" si="1"/>
        <v>1.02</v>
      </c>
      <c r="G8" s="9" t="str">
        <f t="shared" si="2"/>
        <v xml:space="preserve"> 1.77</v>
      </c>
    </row>
    <row r="9" spans="1:7" ht="16.5" thickBot="1" x14ac:dyDescent="0.3">
      <c r="A9" s="26" t="s">
        <v>78</v>
      </c>
      <c r="B9" s="30">
        <v>66.400000000000006</v>
      </c>
      <c r="C9" s="29" t="s">
        <v>79</v>
      </c>
      <c r="D9" s="29" t="s">
        <v>80</v>
      </c>
      <c r="E9" t="str">
        <f t="shared" si="0"/>
        <v>1.25</v>
      </c>
      <c r="F9" s="9" t="str">
        <f t="shared" si="1"/>
        <v>0.97</v>
      </c>
      <c r="G9" s="9" t="str">
        <f t="shared" si="2"/>
        <v xml:space="preserve"> 1.61</v>
      </c>
    </row>
    <row r="10" spans="1:7" ht="16.5" thickBot="1" x14ac:dyDescent="0.3">
      <c r="A10" s="26" t="s">
        <v>81</v>
      </c>
      <c r="B10" s="27">
        <v>93.7</v>
      </c>
      <c r="C10" s="28" t="s">
        <v>82</v>
      </c>
      <c r="D10" s="29" t="s">
        <v>83</v>
      </c>
      <c r="E10" t="str">
        <f t="shared" si="0"/>
        <v>1.46</v>
      </c>
      <c r="F10" s="9" t="str">
        <f t="shared" si="1"/>
        <v>0.86</v>
      </c>
      <c r="G10" s="9" t="str">
        <f t="shared" si="2"/>
        <v xml:space="preserve"> 2.46</v>
      </c>
    </row>
    <row r="11" spans="1:7" ht="16.5" thickBot="1" x14ac:dyDescent="0.3">
      <c r="A11" s="26" t="s">
        <v>84</v>
      </c>
      <c r="B11" s="27">
        <v>88.2</v>
      </c>
      <c r="C11" s="28" t="s">
        <v>85</v>
      </c>
      <c r="D11" s="29" t="s">
        <v>86</v>
      </c>
      <c r="E11" t="str">
        <f t="shared" si="0"/>
        <v>1.22</v>
      </c>
      <c r="F11" s="9" t="str">
        <f t="shared" si="1"/>
        <v>0.81</v>
      </c>
      <c r="G11" s="9" t="str">
        <f t="shared" si="2"/>
        <v xml:space="preserve"> 1.84</v>
      </c>
    </row>
    <row r="12" spans="1:7" ht="16.5" thickBot="1" x14ac:dyDescent="0.3">
      <c r="A12" s="26" t="s">
        <v>87</v>
      </c>
      <c r="B12" s="27">
        <v>74.400000000000006</v>
      </c>
      <c r="C12" s="28" t="s">
        <v>88</v>
      </c>
      <c r="D12" s="28" t="s">
        <v>89</v>
      </c>
      <c r="E12" t="str">
        <f t="shared" si="0"/>
        <v>1.35</v>
      </c>
      <c r="F12" s="9" t="str">
        <f t="shared" si="1"/>
        <v>1.02</v>
      </c>
      <c r="G12" s="9" t="str">
        <f t="shared" si="2"/>
        <v xml:space="preserve"> 1.80</v>
      </c>
    </row>
    <row r="13" spans="1:7" ht="16.5" thickBot="1" x14ac:dyDescent="0.3">
      <c r="A13" s="26" t="s">
        <v>90</v>
      </c>
      <c r="B13" s="27">
        <v>69.599999999999994</v>
      </c>
      <c r="C13" s="28" t="s">
        <v>91</v>
      </c>
      <c r="D13" s="29" t="s">
        <v>92</v>
      </c>
      <c r="E13" t="str">
        <f t="shared" si="0"/>
        <v>1.05</v>
      </c>
      <c r="F13" s="9" t="str">
        <f t="shared" si="1"/>
        <v>0.82</v>
      </c>
      <c r="G13" s="9" t="str">
        <f t="shared" si="2"/>
        <v xml:space="preserve"> 1.36</v>
      </c>
    </row>
    <row r="14" spans="1:7" ht="16.5" thickBot="1" x14ac:dyDescent="0.3">
      <c r="A14" s="26" t="s">
        <v>93</v>
      </c>
      <c r="B14" s="27">
        <v>69</v>
      </c>
      <c r="C14" s="28" t="s">
        <v>94</v>
      </c>
      <c r="D14" s="29" t="s">
        <v>95</v>
      </c>
      <c r="E14" t="str">
        <f t="shared" si="0"/>
        <v>1.29</v>
      </c>
      <c r="F14" s="9" t="str">
        <f t="shared" si="1"/>
        <v>1.00</v>
      </c>
      <c r="G14" s="9" t="str">
        <f t="shared" si="2"/>
        <v xml:space="preserve"> 1.67</v>
      </c>
    </row>
    <row r="15" spans="1:7" ht="15.75" thickBot="1" x14ac:dyDescent="0.3">
      <c r="A15" s="38" t="s">
        <v>96</v>
      </c>
      <c r="B15" s="39"/>
      <c r="C15" s="39"/>
      <c r="D15" s="40"/>
    </row>
    <row r="16" spans="1:7" ht="15.75" thickBot="1" x14ac:dyDescent="0.3">
      <c r="A16" s="24" t="s">
        <v>97</v>
      </c>
      <c r="B16" s="25"/>
      <c r="C16" s="25"/>
      <c r="D16" s="25"/>
    </row>
    <row r="17" spans="1:7" ht="16.5" thickBot="1" x14ac:dyDescent="0.3">
      <c r="A17" s="26" t="s">
        <v>98</v>
      </c>
      <c r="B17" s="31">
        <v>87.8</v>
      </c>
      <c r="C17" s="28" t="s">
        <v>99</v>
      </c>
      <c r="D17" s="28" t="s">
        <v>100</v>
      </c>
      <c r="E17" t="str">
        <f>LEFT(D17,FIND("(",D17)-1)</f>
        <v xml:space="preserve">1.48 </v>
      </c>
      <c r="F17" s="9" t="str">
        <f>MID(LEFT(D17,FIND(",",D17)-1),FIND("(",D17)+1,LEN(D17))</f>
        <v>1.22</v>
      </c>
      <c r="G17" s="9" t="str">
        <f>MID(LEFT(D17,FIND(")",D17)-1),FIND(",",D17)+1,LEN(D17))</f>
        <v>1.80</v>
      </c>
    </row>
    <row r="18" spans="1:7" ht="16.5" thickBot="1" x14ac:dyDescent="0.3">
      <c r="A18" s="26" t="s">
        <v>101</v>
      </c>
      <c r="B18" s="31">
        <v>90</v>
      </c>
      <c r="C18" s="28" t="s">
        <v>102</v>
      </c>
      <c r="D18" s="28" t="s">
        <v>103</v>
      </c>
      <c r="E18" t="str">
        <f t="shared" ref="E18:E26" si="3">LEFT(D18,FIND("(",D18)-1)</f>
        <v xml:space="preserve">1.25 </v>
      </c>
      <c r="F18" s="9" t="str">
        <f t="shared" ref="F18:F26" si="4">MID(LEFT(D18,FIND(",",D18)-1),FIND("(",D18)+1,LEN(D18))</f>
        <v>1.02</v>
      </c>
      <c r="G18" s="9" t="str">
        <f t="shared" ref="G18:G26" si="5">MID(LEFT(D18,FIND(")",D18)-1),FIND(",",D18)+1,LEN(D18))</f>
        <v>1.52</v>
      </c>
    </row>
    <row r="19" spans="1:7" ht="16.5" thickBot="1" x14ac:dyDescent="0.3">
      <c r="A19" s="26" t="s">
        <v>104</v>
      </c>
      <c r="B19" s="31">
        <v>92</v>
      </c>
      <c r="C19" s="28" t="s">
        <v>105</v>
      </c>
      <c r="D19" s="28" t="s">
        <v>106</v>
      </c>
      <c r="E19" t="str">
        <f t="shared" si="3"/>
        <v xml:space="preserve">1.19 </v>
      </c>
      <c r="F19" s="9" t="str">
        <f t="shared" si="4"/>
        <v>1.03</v>
      </c>
      <c r="G19" s="9" t="str">
        <f t="shared" si="5"/>
        <v>1.38</v>
      </c>
    </row>
    <row r="20" spans="1:7" ht="16.5" thickBot="1" x14ac:dyDescent="0.3">
      <c r="A20" s="26" t="s">
        <v>107</v>
      </c>
      <c r="B20" s="31">
        <v>22.5</v>
      </c>
      <c r="C20" s="28" t="s">
        <v>108</v>
      </c>
      <c r="D20" s="28" t="s">
        <v>109</v>
      </c>
      <c r="E20" t="str">
        <f t="shared" si="3"/>
        <v xml:space="preserve">1.26 </v>
      </c>
      <c r="F20" s="9" t="str">
        <f t="shared" si="4"/>
        <v>1.05</v>
      </c>
      <c r="G20" s="9" t="str">
        <f t="shared" si="5"/>
        <v>1.50</v>
      </c>
    </row>
    <row r="21" spans="1:7" ht="16.5" thickBot="1" x14ac:dyDescent="0.3">
      <c r="A21" s="26" t="s">
        <v>110</v>
      </c>
      <c r="B21" s="31">
        <v>29.1</v>
      </c>
      <c r="C21" s="29" t="s">
        <v>111</v>
      </c>
      <c r="D21" s="29" t="s">
        <v>112</v>
      </c>
      <c r="E21" t="str">
        <f t="shared" si="3"/>
        <v xml:space="preserve">1.08 </v>
      </c>
      <c r="F21" s="9" t="str">
        <f t="shared" si="4"/>
        <v>0.93</v>
      </c>
      <c r="G21" s="9" t="str">
        <f t="shared" si="5"/>
        <v>1.26</v>
      </c>
    </row>
    <row r="22" spans="1:7" ht="16.5" thickBot="1" x14ac:dyDescent="0.3">
      <c r="A22" s="26" t="s">
        <v>113</v>
      </c>
      <c r="B22" s="31">
        <v>48.9</v>
      </c>
      <c r="C22" s="29" t="s">
        <v>114</v>
      </c>
      <c r="D22" s="29" t="s">
        <v>115</v>
      </c>
      <c r="E22" t="str">
        <f t="shared" si="3"/>
        <v xml:space="preserve">1.22 </v>
      </c>
      <c r="F22" s="9" t="str">
        <f t="shared" si="4"/>
        <v>0.97</v>
      </c>
      <c r="G22" s="9" t="str">
        <f t="shared" si="5"/>
        <v>1.53</v>
      </c>
    </row>
    <row r="23" spans="1:7" ht="16.5" thickBot="1" x14ac:dyDescent="0.3">
      <c r="A23" s="26" t="s">
        <v>116</v>
      </c>
      <c r="B23" s="31">
        <v>75.5</v>
      </c>
      <c r="C23" s="28" t="s">
        <v>117</v>
      </c>
      <c r="D23" s="29" t="s">
        <v>118</v>
      </c>
      <c r="E23" t="str">
        <f t="shared" si="3"/>
        <v xml:space="preserve">1.27 </v>
      </c>
      <c r="F23" s="9" t="str">
        <f t="shared" si="4"/>
        <v>0.99</v>
      </c>
      <c r="G23" s="9" t="str">
        <f t="shared" si="5"/>
        <v>1.63</v>
      </c>
    </row>
    <row r="24" spans="1:7" ht="16.5" thickBot="1" x14ac:dyDescent="0.3">
      <c r="A24" s="26" t="s">
        <v>119</v>
      </c>
      <c r="B24" s="31">
        <v>95.3</v>
      </c>
      <c r="C24" s="28" t="s">
        <v>120</v>
      </c>
      <c r="D24" s="29" t="s">
        <v>121</v>
      </c>
      <c r="E24" t="str">
        <f t="shared" si="3"/>
        <v xml:space="preserve">1.09 </v>
      </c>
      <c r="F24" s="9" t="str">
        <f t="shared" si="4"/>
        <v>0.93</v>
      </c>
      <c r="G24" s="9" t="str">
        <f t="shared" si="5"/>
        <v>1.28</v>
      </c>
    </row>
    <row r="25" spans="1:7" ht="16.5" thickBot="1" x14ac:dyDescent="0.3">
      <c r="A25" s="26" t="s">
        <v>122</v>
      </c>
      <c r="B25" s="31">
        <v>86.3</v>
      </c>
      <c r="C25" s="28" t="s">
        <v>123</v>
      </c>
      <c r="D25" s="28" t="s">
        <v>68</v>
      </c>
      <c r="E25" t="str">
        <f t="shared" si="3"/>
        <v>1.31</v>
      </c>
      <c r="F25" s="9" t="str">
        <f t="shared" si="4"/>
        <v>0.76</v>
      </c>
      <c r="G25" s="9" t="str">
        <f t="shared" si="5"/>
        <v xml:space="preserve"> 2.26</v>
      </c>
    </row>
    <row r="26" spans="1:7" ht="16.5" thickBot="1" x14ac:dyDescent="0.3">
      <c r="A26" s="26" t="s">
        <v>124</v>
      </c>
      <c r="B26" s="31">
        <v>85.9</v>
      </c>
      <c r="C26" s="28" t="s">
        <v>125</v>
      </c>
      <c r="D26" s="28" t="s">
        <v>71</v>
      </c>
      <c r="E26" t="str">
        <f t="shared" si="3"/>
        <v>1.62</v>
      </c>
      <c r="F26" s="9" t="str">
        <f t="shared" si="4"/>
        <v>1.13</v>
      </c>
      <c r="G26" s="9" t="str">
        <f t="shared" si="5"/>
        <v xml:space="preserve"> 2.32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396E-878A-4AF5-A9AE-757144604C5D}">
  <dimension ref="A1:F24"/>
  <sheetViews>
    <sheetView workbookViewId="0">
      <selection activeCell="A3" sqref="A3:F24"/>
    </sheetView>
  </sheetViews>
  <sheetFormatPr defaultRowHeight="15" x14ac:dyDescent="0.25"/>
  <cols>
    <col min="1" max="1" width="44.140625" customWidth="1"/>
    <col min="6" max="6" width="4" customWidth="1"/>
  </cols>
  <sheetData>
    <row r="1" spans="1:6" x14ac:dyDescent="0.25">
      <c r="A1" t="s">
        <v>59</v>
      </c>
      <c r="B1" t="s">
        <v>60</v>
      </c>
    </row>
    <row r="3" spans="1:6" x14ac:dyDescent="0.25">
      <c r="A3" t="s">
        <v>65</v>
      </c>
      <c r="B3" t="s">
        <v>174</v>
      </c>
      <c r="C3" t="s">
        <v>174</v>
      </c>
      <c r="D3" t="s">
        <v>174</v>
      </c>
      <c r="E3" t="s">
        <v>174</v>
      </c>
      <c r="F3">
        <v>0</v>
      </c>
    </row>
    <row r="4" spans="1:6" x14ac:dyDescent="0.25">
      <c r="A4" t="s">
        <v>90</v>
      </c>
      <c r="B4">
        <v>69.599999999999994</v>
      </c>
      <c r="C4" t="s">
        <v>149</v>
      </c>
      <c r="D4" t="s">
        <v>150</v>
      </c>
      <c r="E4" t="s">
        <v>151</v>
      </c>
      <c r="F4">
        <v>1</v>
      </c>
    </row>
    <row r="5" spans="1:6" x14ac:dyDescent="0.25">
      <c r="A5" t="s">
        <v>84</v>
      </c>
      <c r="B5">
        <v>88.2</v>
      </c>
      <c r="C5" t="s">
        <v>144</v>
      </c>
      <c r="D5" t="s">
        <v>145</v>
      </c>
      <c r="E5" t="s">
        <v>146</v>
      </c>
      <c r="F5">
        <v>1</v>
      </c>
    </row>
    <row r="6" spans="1:6" x14ac:dyDescent="0.25">
      <c r="A6" t="s">
        <v>72</v>
      </c>
      <c r="B6">
        <v>59.5</v>
      </c>
      <c r="C6" t="s">
        <v>132</v>
      </c>
      <c r="D6" t="s">
        <v>133</v>
      </c>
      <c r="E6" t="s">
        <v>134</v>
      </c>
      <c r="F6">
        <v>1</v>
      </c>
    </row>
    <row r="7" spans="1:6" x14ac:dyDescent="0.25">
      <c r="A7" t="s">
        <v>78</v>
      </c>
      <c r="B7">
        <v>66.400000000000006</v>
      </c>
      <c r="C7" t="s">
        <v>138</v>
      </c>
      <c r="D7" t="s">
        <v>139</v>
      </c>
      <c r="E7" t="s">
        <v>140</v>
      </c>
      <c r="F7">
        <v>1</v>
      </c>
    </row>
    <row r="8" spans="1:6" x14ac:dyDescent="0.25">
      <c r="A8" t="s">
        <v>93</v>
      </c>
      <c r="B8">
        <v>69</v>
      </c>
      <c r="C8" t="s">
        <v>152</v>
      </c>
      <c r="D8" t="s">
        <v>153</v>
      </c>
      <c r="E8" t="s">
        <v>154</v>
      </c>
      <c r="F8">
        <v>1</v>
      </c>
    </row>
    <row r="9" spans="1:6" x14ac:dyDescent="0.25">
      <c r="A9" t="s">
        <v>66</v>
      </c>
      <c r="B9">
        <v>95.1</v>
      </c>
      <c r="C9" t="s">
        <v>126</v>
      </c>
      <c r="D9" t="s">
        <v>127</v>
      </c>
      <c r="E9" t="s">
        <v>128</v>
      </c>
      <c r="F9">
        <v>1</v>
      </c>
    </row>
    <row r="10" spans="1:6" x14ac:dyDescent="0.25">
      <c r="A10" t="s">
        <v>75</v>
      </c>
      <c r="B10">
        <v>66.900000000000006</v>
      </c>
      <c r="C10" t="s">
        <v>135</v>
      </c>
      <c r="D10" t="s">
        <v>136</v>
      </c>
      <c r="E10" t="s">
        <v>137</v>
      </c>
      <c r="F10">
        <v>1</v>
      </c>
    </row>
    <row r="11" spans="1:6" x14ac:dyDescent="0.25">
      <c r="A11" t="s">
        <v>87</v>
      </c>
      <c r="B11">
        <v>74.400000000000006</v>
      </c>
      <c r="C11" t="s">
        <v>147</v>
      </c>
      <c r="D11" t="s">
        <v>136</v>
      </c>
      <c r="E11" t="s">
        <v>148</v>
      </c>
      <c r="F11">
        <v>1</v>
      </c>
    </row>
    <row r="12" spans="1:6" x14ac:dyDescent="0.25">
      <c r="A12" t="s">
        <v>81</v>
      </c>
      <c r="B12">
        <v>93.7</v>
      </c>
      <c r="C12" t="s">
        <v>141</v>
      </c>
      <c r="D12" t="s">
        <v>142</v>
      </c>
      <c r="E12" t="s">
        <v>143</v>
      </c>
      <c r="F12">
        <v>1</v>
      </c>
    </row>
    <row r="13" spans="1:6" x14ac:dyDescent="0.25">
      <c r="A13" t="s">
        <v>69</v>
      </c>
      <c r="B13">
        <v>82.5</v>
      </c>
      <c r="C13" t="s">
        <v>129</v>
      </c>
      <c r="D13" t="s">
        <v>130</v>
      </c>
      <c r="E13" t="s">
        <v>131</v>
      </c>
      <c r="F13">
        <v>1</v>
      </c>
    </row>
    <row r="14" spans="1:6" x14ac:dyDescent="0.25">
      <c r="A14" t="s">
        <v>97</v>
      </c>
      <c r="B14" t="s">
        <v>174</v>
      </c>
      <c r="C14" t="s">
        <v>174</v>
      </c>
      <c r="D14" t="s">
        <v>174</v>
      </c>
      <c r="E14" t="s">
        <v>174</v>
      </c>
      <c r="F14">
        <v>0</v>
      </c>
    </row>
    <row r="15" spans="1:6" x14ac:dyDescent="0.25">
      <c r="A15" t="s">
        <v>110</v>
      </c>
      <c r="B15">
        <v>29.1</v>
      </c>
      <c r="C15" t="s">
        <v>164</v>
      </c>
      <c r="D15" t="s">
        <v>165</v>
      </c>
      <c r="E15" t="s">
        <v>166</v>
      </c>
      <c r="F15">
        <v>1</v>
      </c>
    </row>
    <row r="16" spans="1:6" x14ac:dyDescent="0.25">
      <c r="A16" t="s">
        <v>119</v>
      </c>
      <c r="B16">
        <v>95.3</v>
      </c>
      <c r="C16" t="s">
        <v>172</v>
      </c>
      <c r="D16" t="s">
        <v>165</v>
      </c>
      <c r="E16" t="s">
        <v>173</v>
      </c>
      <c r="F16">
        <v>1</v>
      </c>
    </row>
    <row r="17" spans="1:6" x14ac:dyDescent="0.25">
      <c r="A17" t="s">
        <v>104</v>
      </c>
      <c r="B17">
        <v>92</v>
      </c>
      <c r="C17" t="s">
        <v>159</v>
      </c>
      <c r="D17" t="s">
        <v>160</v>
      </c>
      <c r="E17" t="s">
        <v>161</v>
      </c>
      <c r="F17">
        <v>1</v>
      </c>
    </row>
    <row r="18" spans="1:6" x14ac:dyDescent="0.25">
      <c r="A18" t="s">
        <v>113</v>
      </c>
      <c r="B18">
        <v>48.9</v>
      </c>
      <c r="C18" t="s">
        <v>167</v>
      </c>
      <c r="D18" t="s">
        <v>139</v>
      </c>
      <c r="E18" t="s">
        <v>168</v>
      </c>
      <c r="F18">
        <v>1</v>
      </c>
    </row>
    <row r="19" spans="1:6" x14ac:dyDescent="0.25">
      <c r="A19" t="s">
        <v>101</v>
      </c>
      <c r="B19">
        <v>90</v>
      </c>
      <c r="C19" t="s">
        <v>157</v>
      </c>
      <c r="D19" t="s">
        <v>136</v>
      </c>
      <c r="E19" t="s">
        <v>158</v>
      </c>
      <c r="F19">
        <v>1</v>
      </c>
    </row>
    <row r="20" spans="1:6" x14ac:dyDescent="0.25">
      <c r="A20" t="s">
        <v>107</v>
      </c>
      <c r="B20">
        <v>22.5</v>
      </c>
      <c r="C20" t="s">
        <v>162</v>
      </c>
      <c r="D20" t="s">
        <v>149</v>
      </c>
      <c r="E20" t="s">
        <v>163</v>
      </c>
      <c r="F20">
        <v>1</v>
      </c>
    </row>
    <row r="21" spans="1:6" x14ac:dyDescent="0.25">
      <c r="A21" t="s">
        <v>116</v>
      </c>
      <c r="B21">
        <v>75.5</v>
      </c>
      <c r="C21" t="s">
        <v>169</v>
      </c>
      <c r="D21" t="s">
        <v>170</v>
      </c>
      <c r="E21" t="s">
        <v>171</v>
      </c>
      <c r="F21">
        <v>1</v>
      </c>
    </row>
    <row r="22" spans="1:6" x14ac:dyDescent="0.25">
      <c r="A22" t="s">
        <v>122</v>
      </c>
      <c r="B22">
        <v>86.3</v>
      </c>
      <c r="C22" t="s">
        <v>126</v>
      </c>
      <c r="D22" t="s">
        <v>127</v>
      </c>
      <c r="E22" t="s">
        <v>128</v>
      </c>
      <c r="F22">
        <v>1</v>
      </c>
    </row>
    <row r="23" spans="1:6" x14ac:dyDescent="0.25">
      <c r="A23" t="s">
        <v>98</v>
      </c>
      <c r="B23">
        <v>87.8</v>
      </c>
      <c r="C23" t="s">
        <v>155</v>
      </c>
      <c r="D23" t="s">
        <v>144</v>
      </c>
      <c r="E23" t="s">
        <v>156</v>
      </c>
      <c r="F23">
        <v>1</v>
      </c>
    </row>
    <row r="24" spans="1:6" x14ac:dyDescent="0.25">
      <c r="A24" t="s">
        <v>124</v>
      </c>
      <c r="B24">
        <v>85.9</v>
      </c>
      <c r="C24" t="s">
        <v>129</v>
      </c>
      <c r="D24" t="s">
        <v>130</v>
      </c>
      <c r="E24" t="s">
        <v>131</v>
      </c>
      <c r="F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9206-BCFA-45E8-9CF9-D7E22E6C7CDF}">
  <dimension ref="A1:F10"/>
  <sheetViews>
    <sheetView workbookViewId="0">
      <selection sqref="A1:F10"/>
    </sheetView>
  </sheetViews>
  <sheetFormatPr defaultRowHeight="15" x14ac:dyDescent="0.25"/>
  <cols>
    <col min="1" max="1" width="42.5703125" customWidth="1"/>
  </cols>
  <sheetData>
    <row r="1" spans="1:6" x14ac:dyDescent="0.25">
      <c r="A1" t="s">
        <v>110</v>
      </c>
      <c r="B1">
        <v>29.1</v>
      </c>
      <c r="C1" t="s">
        <v>164</v>
      </c>
      <c r="D1" t="s">
        <v>165</v>
      </c>
      <c r="E1" t="s">
        <v>166</v>
      </c>
      <c r="F1">
        <v>1</v>
      </c>
    </row>
    <row r="2" spans="1:6" x14ac:dyDescent="0.25">
      <c r="A2" t="s">
        <v>119</v>
      </c>
      <c r="B2">
        <v>95.3</v>
      </c>
      <c r="C2" t="s">
        <v>172</v>
      </c>
      <c r="D2" t="s">
        <v>165</v>
      </c>
      <c r="E2" t="s">
        <v>173</v>
      </c>
      <c r="F2">
        <v>1</v>
      </c>
    </row>
    <row r="3" spans="1:6" x14ac:dyDescent="0.25">
      <c r="A3" t="s">
        <v>104</v>
      </c>
      <c r="B3">
        <v>92</v>
      </c>
      <c r="C3" t="s">
        <v>159</v>
      </c>
      <c r="D3" t="s">
        <v>160</v>
      </c>
      <c r="E3" t="s">
        <v>161</v>
      </c>
      <c r="F3">
        <v>1</v>
      </c>
    </row>
    <row r="4" spans="1:6" x14ac:dyDescent="0.25">
      <c r="A4" t="s">
        <v>113</v>
      </c>
      <c r="B4">
        <v>48.9</v>
      </c>
      <c r="C4" t="s">
        <v>167</v>
      </c>
      <c r="D4" t="s">
        <v>139</v>
      </c>
      <c r="E4" t="s">
        <v>168</v>
      </c>
      <c r="F4">
        <v>1</v>
      </c>
    </row>
    <row r="5" spans="1:6" x14ac:dyDescent="0.25">
      <c r="A5" t="s">
        <v>101</v>
      </c>
      <c r="B5">
        <v>90</v>
      </c>
      <c r="C5" t="s">
        <v>157</v>
      </c>
      <c r="D5" t="s">
        <v>136</v>
      </c>
      <c r="E5" t="s">
        <v>158</v>
      </c>
      <c r="F5">
        <v>1</v>
      </c>
    </row>
    <row r="6" spans="1:6" x14ac:dyDescent="0.25">
      <c r="A6" t="s">
        <v>107</v>
      </c>
      <c r="B6">
        <v>22.5</v>
      </c>
      <c r="C6" t="s">
        <v>162</v>
      </c>
      <c r="D6" t="s">
        <v>149</v>
      </c>
      <c r="E6" t="s">
        <v>163</v>
      </c>
      <c r="F6">
        <v>1</v>
      </c>
    </row>
    <row r="7" spans="1:6" x14ac:dyDescent="0.25">
      <c r="A7" t="s">
        <v>116</v>
      </c>
      <c r="B7">
        <v>75.5</v>
      </c>
      <c r="C7" t="s">
        <v>169</v>
      </c>
      <c r="D7" t="s">
        <v>170</v>
      </c>
      <c r="E7" t="s">
        <v>171</v>
      </c>
      <c r="F7">
        <v>1</v>
      </c>
    </row>
    <row r="8" spans="1:6" x14ac:dyDescent="0.25">
      <c r="A8" t="s">
        <v>122</v>
      </c>
      <c r="B8">
        <v>86.3</v>
      </c>
      <c r="C8" t="s">
        <v>126</v>
      </c>
      <c r="D8" t="s">
        <v>127</v>
      </c>
      <c r="E8" t="s">
        <v>128</v>
      </c>
      <c r="F8">
        <v>1</v>
      </c>
    </row>
    <row r="9" spans="1:6" x14ac:dyDescent="0.25">
      <c r="A9" t="s">
        <v>98</v>
      </c>
      <c r="B9">
        <v>87.8</v>
      </c>
      <c r="C9" t="s">
        <v>155</v>
      </c>
      <c r="D9" t="s">
        <v>144</v>
      </c>
      <c r="E9" t="s">
        <v>156</v>
      </c>
      <c r="F9">
        <v>1</v>
      </c>
    </row>
    <row r="10" spans="1:6" x14ac:dyDescent="0.25">
      <c r="A10" t="s">
        <v>124</v>
      </c>
      <c r="B10">
        <v>85.9</v>
      </c>
      <c r="C10" t="s">
        <v>129</v>
      </c>
      <c r="D10" t="s">
        <v>130</v>
      </c>
      <c r="E10" t="s">
        <v>131</v>
      </c>
      <c r="F10">
        <v>1</v>
      </c>
    </row>
  </sheetData>
  <sortState xmlns:xlrd2="http://schemas.microsoft.com/office/spreadsheetml/2017/richdata2" ref="A1:F10">
    <sortCondition ref="C1:C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B760-DA9E-4B20-8DDB-2905F11159DF}">
  <dimension ref="D4:M39"/>
  <sheetViews>
    <sheetView topLeftCell="A28" workbookViewId="0">
      <selection activeCell="K27" sqref="K27:M29"/>
    </sheetView>
  </sheetViews>
  <sheetFormatPr defaultRowHeight="15" x14ac:dyDescent="0.25"/>
  <cols>
    <col min="4" max="4" width="21.140625" customWidth="1"/>
    <col min="5" max="5" width="25.42578125" customWidth="1"/>
    <col min="9" max="9" width="38.28515625" customWidth="1"/>
  </cols>
  <sheetData>
    <row r="4" spans="4:9" ht="15.75" thickBot="1" x14ac:dyDescent="0.3"/>
    <row r="5" spans="4:9" x14ac:dyDescent="0.25">
      <c r="D5" s="5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6" t="s">
        <v>36</v>
      </c>
    </row>
    <row r="6" spans="4:9" x14ac:dyDescent="0.25">
      <c r="D6" s="7">
        <v>1</v>
      </c>
      <c r="E6" s="8" t="s">
        <v>175</v>
      </c>
      <c r="F6" s="8">
        <v>1.8129999999999999</v>
      </c>
      <c r="G6" s="8">
        <v>1.071</v>
      </c>
      <c r="H6" s="8">
        <v>3.0680000000000001</v>
      </c>
      <c r="I6" s="8" t="s">
        <v>176</v>
      </c>
    </row>
    <row r="7" spans="4:9" x14ac:dyDescent="0.25">
      <c r="D7" s="7">
        <v>2</v>
      </c>
      <c r="E7" s="8" t="s">
        <v>177</v>
      </c>
      <c r="F7" s="8">
        <v>1.8939999999999999</v>
      </c>
      <c r="G7" s="8">
        <v>1.119</v>
      </c>
      <c r="H7" s="8">
        <v>3.2080000000000002</v>
      </c>
      <c r="I7" s="8" t="s">
        <v>178</v>
      </c>
    </row>
    <row r="8" spans="4:9" x14ac:dyDescent="0.25">
      <c r="D8" s="7">
        <v>3</v>
      </c>
      <c r="E8" s="8" t="s">
        <v>179</v>
      </c>
      <c r="F8" s="8">
        <v>1.3129999999999999</v>
      </c>
      <c r="G8" s="8">
        <v>0.79500000000000004</v>
      </c>
      <c r="H8" s="8">
        <v>2.1669999999999998</v>
      </c>
      <c r="I8" s="8" t="s">
        <v>180</v>
      </c>
    </row>
    <row r="9" spans="4:9" x14ac:dyDescent="0.25">
      <c r="D9" s="7">
        <v>4</v>
      </c>
      <c r="E9" s="8" t="s">
        <v>181</v>
      </c>
      <c r="F9" s="8">
        <v>1.861</v>
      </c>
      <c r="G9" s="8">
        <v>1.135</v>
      </c>
      <c r="H9" s="8">
        <v>3.0489999999999999</v>
      </c>
      <c r="I9" s="8" t="s">
        <v>182</v>
      </c>
    </row>
    <row r="10" spans="4:9" x14ac:dyDescent="0.25">
      <c r="D10" s="7">
        <v>5</v>
      </c>
      <c r="E10" s="8" t="s">
        <v>183</v>
      </c>
      <c r="F10" s="8">
        <v>2.1240000000000001</v>
      </c>
      <c r="G10" s="8">
        <v>1.2669999999999999</v>
      </c>
      <c r="H10" s="8">
        <v>3.56</v>
      </c>
      <c r="I10" s="8" t="s">
        <v>184</v>
      </c>
    </row>
    <row r="11" spans="4:9" x14ac:dyDescent="0.25">
      <c r="D11" s="7">
        <v>6</v>
      </c>
      <c r="E11" s="8" t="s">
        <v>185</v>
      </c>
      <c r="F11" s="8">
        <v>1.7849999999999999</v>
      </c>
      <c r="G11" s="8">
        <v>1.0760000000000001</v>
      </c>
      <c r="H11" s="8">
        <v>2.9620000000000002</v>
      </c>
      <c r="I11" s="8" t="s">
        <v>186</v>
      </c>
    </row>
    <row r="12" spans="4:9" x14ac:dyDescent="0.25">
      <c r="D12" s="7">
        <v>7</v>
      </c>
      <c r="E12" s="8" t="s">
        <v>187</v>
      </c>
      <c r="F12" s="8">
        <v>2.4279999999999999</v>
      </c>
      <c r="G12" s="8">
        <v>1.484</v>
      </c>
      <c r="H12" s="8">
        <v>3.972</v>
      </c>
      <c r="I12" s="8" t="s">
        <v>188</v>
      </c>
    </row>
    <row r="13" spans="4:9" x14ac:dyDescent="0.25">
      <c r="D13" s="7">
        <v>8</v>
      </c>
      <c r="E13" s="8" t="s">
        <v>189</v>
      </c>
      <c r="F13" s="8">
        <v>2.6360000000000001</v>
      </c>
      <c r="G13" s="8">
        <v>1.633</v>
      </c>
      <c r="H13" s="8">
        <v>4.2539999999999996</v>
      </c>
      <c r="I13" s="8" t="s">
        <v>190</v>
      </c>
    </row>
    <row r="14" spans="4:9" x14ac:dyDescent="0.25">
      <c r="D14" s="7">
        <v>9</v>
      </c>
      <c r="E14" s="8" t="s">
        <v>191</v>
      </c>
      <c r="F14" s="8">
        <v>1.0609999999999999</v>
      </c>
      <c r="G14" s="8">
        <v>1.046</v>
      </c>
      <c r="H14" s="8">
        <v>1.075</v>
      </c>
      <c r="I14" s="8" t="s">
        <v>192</v>
      </c>
    </row>
    <row r="15" spans="4:9" x14ac:dyDescent="0.25">
      <c r="D15" s="7">
        <v>10</v>
      </c>
      <c r="E15" s="8" t="s">
        <v>193</v>
      </c>
      <c r="F15" s="8">
        <v>0.92400000000000004</v>
      </c>
      <c r="G15" s="8">
        <v>0.70499999999999996</v>
      </c>
      <c r="H15" s="8">
        <v>1.212</v>
      </c>
      <c r="I15" s="8" t="s">
        <v>194</v>
      </c>
    </row>
    <row r="16" spans="4:9" x14ac:dyDescent="0.25">
      <c r="D16" s="7">
        <v>11</v>
      </c>
      <c r="E16" s="8" t="s">
        <v>195</v>
      </c>
      <c r="F16" s="8">
        <v>0.749</v>
      </c>
      <c r="G16" s="8">
        <v>0.53300000000000003</v>
      </c>
      <c r="H16" s="8">
        <v>1.0509999999999999</v>
      </c>
      <c r="I16" s="8" t="s">
        <v>196</v>
      </c>
    </row>
    <row r="17" spans="4:13" x14ac:dyDescent="0.25">
      <c r="D17" s="7">
        <v>12</v>
      </c>
      <c r="E17" s="8" t="s">
        <v>197</v>
      </c>
      <c r="F17" s="8">
        <v>1.355</v>
      </c>
      <c r="G17" s="8">
        <v>1.052</v>
      </c>
      <c r="H17" s="8">
        <v>1.7450000000000001</v>
      </c>
      <c r="I17" s="8" t="s">
        <v>198</v>
      </c>
    </row>
    <row r="18" spans="4:13" x14ac:dyDescent="0.25">
      <c r="D18" s="7">
        <v>13</v>
      </c>
      <c r="E18" s="8" t="s">
        <v>199</v>
      </c>
      <c r="F18" s="8">
        <v>0.443</v>
      </c>
      <c r="G18" s="8">
        <v>0.38</v>
      </c>
      <c r="H18" s="8">
        <v>0.51500000000000001</v>
      </c>
      <c r="I18" s="8" t="s">
        <v>200</v>
      </c>
    </row>
    <row r="22" spans="4:13" x14ac:dyDescent="0.25">
      <c r="F22">
        <v>1</v>
      </c>
      <c r="G22" s="8" t="s">
        <v>176</v>
      </c>
      <c r="H22" s="8" t="s">
        <v>178</v>
      </c>
    </row>
    <row r="23" spans="4:13" x14ac:dyDescent="0.25">
      <c r="F23" s="8" t="s">
        <v>180</v>
      </c>
      <c r="G23" s="8" t="s">
        <v>182</v>
      </c>
      <c r="H23" s="8" t="s">
        <v>184</v>
      </c>
    </row>
    <row r="24" spans="4:13" x14ac:dyDescent="0.25">
      <c r="F24" s="8" t="s">
        <v>186</v>
      </c>
      <c r="G24" s="8" t="s">
        <v>188</v>
      </c>
      <c r="H24" s="8" t="s">
        <v>190</v>
      </c>
    </row>
    <row r="25" spans="4:13" ht="15.75" thickBot="1" x14ac:dyDescent="0.3">
      <c r="F25" s="8"/>
    </row>
    <row r="26" spans="4:13" ht="30" x14ac:dyDescent="0.25">
      <c r="D26" s="2" t="s">
        <v>0</v>
      </c>
      <c r="E26" s="3" t="s">
        <v>1</v>
      </c>
      <c r="F26" s="3" t="s">
        <v>2</v>
      </c>
      <c r="G26" s="3" t="s">
        <v>3</v>
      </c>
      <c r="H26" s="3" t="s">
        <v>4</v>
      </c>
      <c r="I26" s="3" t="s">
        <v>36</v>
      </c>
    </row>
    <row r="27" spans="4:13" ht="42.75" x14ac:dyDescent="0.25">
      <c r="D27" s="4">
        <v>1</v>
      </c>
      <c r="E27" s="1" t="s">
        <v>201</v>
      </c>
      <c r="F27" s="1">
        <v>1.115</v>
      </c>
      <c r="G27" s="1">
        <v>0.69399999999999995</v>
      </c>
      <c r="H27" s="1">
        <v>1.79</v>
      </c>
      <c r="I27" s="1" t="s">
        <v>202</v>
      </c>
      <c r="K27" s="1">
        <v>1</v>
      </c>
      <c r="L27" s="1" t="s">
        <v>202</v>
      </c>
      <c r="M27" s="1" t="s">
        <v>204</v>
      </c>
    </row>
    <row r="28" spans="4:13" ht="42.75" x14ac:dyDescent="0.25">
      <c r="D28" s="4">
        <v>2</v>
      </c>
      <c r="E28" s="1" t="s">
        <v>203</v>
      </c>
      <c r="F28" s="1">
        <v>1.0009999999999999</v>
      </c>
      <c r="G28" s="1">
        <v>0.57399999999999995</v>
      </c>
      <c r="H28" s="1">
        <v>1.748</v>
      </c>
      <c r="I28" s="1" t="s">
        <v>204</v>
      </c>
      <c r="K28" s="1" t="s">
        <v>206</v>
      </c>
      <c r="L28" s="1" t="s">
        <v>208</v>
      </c>
      <c r="M28" s="1" t="s">
        <v>210</v>
      </c>
    </row>
    <row r="29" spans="4:13" ht="42.75" x14ac:dyDescent="0.25">
      <c r="D29" s="4">
        <v>3</v>
      </c>
      <c r="E29" s="1" t="s">
        <v>205</v>
      </c>
      <c r="F29" s="1">
        <v>1.115</v>
      </c>
      <c r="G29" s="1">
        <v>0.7</v>
      </c>
      <c r="H29" s="1">
        <v>1.7789999999999999</v>
      </c>
      <c r="I29" s="1" t="s">
        <v>206</v>
      </c>
      <c r="K29" s="1" t="s">
        <v>212</v>
      </c>
      <c r="L29" s="1" t="s">
        <v>214</v>
      </c>
      <c r="M29" s="1" t="s">
        <v>216</v>
      </c>
    </row>
    <row r="30" spans="4:13" x14ac:dyDescent="0.25">
      <c r="D30" s="4">
        <v>4</v>
      </c>
      <c r="E30" s="1" t="s">
        <v>207</v>
      </c>
      <c r="F30" s="1">
        <v>0.93200000000000005</v>
      </c>
      <c r="G30" s="1">
        <v>0.56899999999999995</v>
      </c>
      <c r="H30" s="1">
        <v>1.5249999999999999</v>
      </c>
      <c r="I30" s="1" t="s">
        <v>208</v>
      </c>
    </row>
    <row r="31" spans="4:13" x14ac:dyDescent="0.25">
      <c r="D31" s="4">
        <v>5</v>
      </c>
      <c r="E31" s="1" t="s">
        <v>209</v>
      </c>
      <c r="F31" s="1">
        <v>2.4409999999999998</v>
      </c>
      <c r="G31" s="1">
        <v>1.4339999999999999</v>
      </c>
      <c r="H31" s="1">
        <v>4.1539999999999999</v>
      </c>
      <c r="I31" s="1" t="s">
        <v>210</v>
      </c>
    </row>
    <row r="32" spans="4:13" x14ac:dyDescent="0.25">
      <c r="D32" s="4">
        <v>6</v>
      </c>
      <c r="E32" s="1" t="s">
        <v>211</v>
      </c>
      <c r="F32" s="1">
        <v>1.3979999999999999</v>
      </c>
      <c r="G32" s="1">
        <v>0.89700000000000002</v>
      </c>
      <c r="H32" s="1">
        <v>2.1779999999999999</v>
      </c>
      <c r="I32" s="1" t="s">
        <v>212</v>
      </c>
    </row>
    <row r="33" spans="4:9" x14ac:dyDescent="0.25">
      <c r="D33" s="4">
        <v>7</v>
      </c>
      <c r="E33" s="1" t="s">
        <v>213</v>
      </c>
      <c r="F33" s="1">
        <v>1.544</v>
      </c>
      <c r="G33" s="1">
        <v>0.95</v>
      </c>
      <c r="H33" s="1">
        <v>2.5099999999999998</v>
      </c>
      <c r="I33" s="1" t="s">
        <v>214</v>
      </c>
    </row>
    <row r="34" spans="4:9" x14ac:dyDescent="0.25">
      <c r="D34" s="4">
        <v>8</v>
      </c>
      <c r="E34" s="1" t="s">
        <v>215</v>
      </c>
      <c r="F34" s="1">
        <v>2.3359999999999999</v>
      </c>
      <c r="G34" s="1">
        <v>1.401</v>
      </c>
      <c r="H34" s="1">
        <v>3.8929999999999998</v>
      </c>
      <c r="I34" s="1" t="s">
        <v>216</v>
      </c>
    </row>
    <row r="35" spans="4:9" ht="28.5" x14ac:dyDescent="0.25">
      <c r="D35" s="4">
        <v>9</v>
      </c>
      <c r="E35" s="1" t="s">
        <v>191</v>
      </c>
      <c r="F35" s="1">
        <v>1.0589999999999999</v>
      </c>
      <c r="G35" s="1">
        <v>1.0449999999999999</v>
      </c>
      <c r="H35" s="1">
        <v>1.073</v>
      </c>
      <c r="I35" s="1" t="s">
        <v>217</v>
      </c>
    </row>
    <row r="36" spans="4:9" ht="28.5" x14ac:dyDescent="0.25">
      <c r="D36" s="4">
        <v>10</v>
      </c>
      <c r="E36" s="1" t="s">
        <v>193</v>
      </c>
      <c r="F36" s="1">
        <v>0.90200000000000002</v>
      </c>
      <c r="G36" s="1">
        <v>0.68899999999999995</v>
      </c>
      <c r="H36" s="1">
        <v>1.1819999999999999</v>
      </c>
      <c r="I36" s="1" t="s">
        <v>218</v>
      </c>
    </row>
    <row r="37" spans="4:9" ht="28.5" x14ac:dyDescent="0.25">
      <c r="D37" s="4">
        <v>11</v>
      </c>
      <c r="E37" s="1" t="s">
        <v>195</v>
      </c>
      <c r="F37" s="1">
        <v>0.82199999999999995</v>
      </c>
      <c r="G37" s="1">
        <v>0.59499999999999997</v>
      </c>
      <c r="H37" s="1">
        <v>1.135</v>
      </c>
      <c r="I37" s="1" t="s">
        <v>219</v>
      </c>
    </row>
    <row r="38" spans="4:9" ht="28.5" x14ac:dyDescent="0.25">
      <c r="D38" s="4">
        <v>12</v>
      </c>
      <c r="E38" s="1" t="s">
        <v>197</v>
      </c>
      <c r="F38" s="1">
        <v>1.4450000000000001</v>
      </c>
      <c r="G38" s="1">
        <v>1.121</v>
      </c>
      <c r="H38" s="1">
        <v>1.863</v>
      </c>
      <c r="I38" s="1" t="s">
        <v>220</v>
      </c>
    </row>
    <row r="39" spans="4:9" ht="28.5" x14ac:dyDescent="0.25">
      <c r="D39" s="4">
        <v>13</v>
      </c>
      <c r="E39" s="1" t="s">
        <v>199</v>
      </c>
      <c r="F39" s="1">
        <v>0.504</v>
      </c>
      <c r="G39" s="1">
        <v>0.434</v>
      </c>
      <c r="H39" s="1">
        <v>0.58499999999999996</v>
      </c>
      <c r="I39" s="1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5C5D-4459-480E-B073-82DC0BD1A9E4}">
  <dimension ref="F10:K58"/>
  <sheetViews>
    <sheetView topLeftCell="A24" workbookViewId="0">
      <selection activeCell="S35" sqref="S35"/>
    </sheetView>
  </sheetViews>
  <sheetFormatPr defaultRowHeight="15" x14ac:dyDescent="0.25"/>
  <cols>
    <col min="8" max="8" width="9.140625" customWidth="1"/>
  </cols>
  <sheetData>
    <row r="10" spans="6:11" x14ac:dyDescent="0.25">
      <c r="F10" s="41" t="s">
        <v>222</v>
      </c>
    </row>
    <row r="11" spans="6:11" ht="15.75" thickBot="1" x14ac:dyDescent="0.3">
      <c r="F11" s="11"/>
    </row>
    <row r="12" spans="6:11" x14ac:dyDescent="0.25">
      <c r="F12" s="42" t="s">
        <v>223</v>
      </c>
      <c r="G12" s="43"/>
      <c r="H12" s="51" t="s">
        <v>225</v>
      </c>
      <c r="I12" s="52"/>
      <c r="J12" s="52"/>
      <c r="K12" s="52"/>
    </row>
    <row r="13" spans="6:11" ht="15" customHeight="1" x14ac:dyDescent="0.25">
      <c r="F13" s="44" t="s">
        <v>224</v>
      </c>
      <c r="H13" s="49" t="s">
        <v>226</v>
      </c>
      <c r="I13" s="50" t="s">
        <v>227</v>
      </c>
      <c r="J13" s="50"/>
      <c r="K13" s="50"/>
    </row>
    <row r="14" spans="6:11" x14ac:dyDescent="0.25">
      <c r="F14" s="46"/>
      <c r="G14" s="48"/>
      <c r="H14" s="49"/>
      <c r="I14" s="45">
        <v>1</v>
      </c>
      <c r="J14" s="45">
        <v>2</v>
      </c>
      <c r="K14" s="45" t="s">
        <v>228</v>
      </c>
    </row>
    <row r="15" spans="6:11" x14ac:dyDescent="0.25">
      <c r="F15" s="46"/>
      <c r="G15" s="48"/>
      <c r="H15" s="49">
        <v>1</v>
      </c>
      <c r="I15" s="46">
        <v>49</v>
      </c>
      <c r="J15" s="46">
        <v>146</v>
      </c>
      <c r="K15" s="46">
        <v>195</v>
      </c>
    </row>
    <row r="16" spans="6:11" x14ac:dyDescent="0.25">
      <c r="F16" s="46"/>
      <c r="G16" s="48"/>
      <c r="H16" s="49"/>
      <c r="I16" s="46">
        <v>25.13</v>
      </c>
      <c r="J16" s="46">
        <v>74.87</v>
      </c>
      <c r="K16" s="46"/>
    </row>
    <row r="17" spans="6:11" x14ac:dyDescent="0.25">
      <c r="F17" s="46"/>
      <c r="G17" s="48"/>
      <c r="H17" s="49">
        <v>2</v>
      </c>
      <c r="I17" s="46">
        <v>54</v>
      </c>
      <c r="J17" s="46">
        <v>95</v>
      </c>
      <c r="K17" s="46">
        <v>149</v>
      </c>
    </row>
    <row r="18" spans="6:11" x14ac:dyDescent="0.25">
      <c r="F18" s="46"/>
      <c r="G18" s="48"/>
      <c r="H18" s="49"/>
      <c r="I18" s="46">
        <v>36.24</v>
      </c>
      <c r="J18" s="46">
        <v>63.76</v>
      </c>
      <c r="K18" s="46"/>
    </row>
    <row r="19" spans="6:11" x14ac:dyDescent="0.25">
      <c r="F19" s="46"/>
      <c r="G19" s="48"/>
      <c r="H19" s="49">
        <v>3</v>
      </c>
      <c r="I19" s="46">
        <v>56</v>
      </c>
      <c r="J19" s="46">
        <v>95</v>
      </c>
      <c r="K19" s="46">
        <v>151</v>
      </c>
    </row>
    <row r="20" spans="6:11" x14ac:dyDescent="0.25">
      <c r="F20" s="46"/>
      <c r="G20" s="48"/>
      <c r="H20" s="49"/>
      <c r="I20" s="46">
        <v>37.090000000000003</v>
      </c>
      <c r="J20" s="46">
        <v>62.91</v>
      </c>
      <c r="K20" s="46"/>
    </row>
    <row r="21" spans="6:11" x14ac:dyDescent="0.25">
      <c r="F21" s="46"/>
      <c r="G21" s="48"/>
      <c r="H21" s="49">
        <v>4</v>
      </c>
      <c r="I21" s="46">
        <v>84</v>
      </c>
      <c r="J21" s="46">
        <v>91</v>
      </c>
      <c r="K21" s="46">
        <v>175</v>
      </c>
    </row>
    <row r="22" spans="6:11" x14ac:dyDescent="0.25">
      <c r="F22" s="46"/>
      <c r="G22" s="48"/>
      <c r="H22" s="49"/>
      <c r="I22" s="46">
        <v>48</v>
      </c>
      <c r="J22" s="46">
        <v>52</v>
      </c>
      <c r="K22" s="46"/>
    </row>
    <row r="23" spans="6:11" x14ac:dyDescent="0.25">
      <c r="F23" s="46"/>
      <c r="G23" s="48"/>
      <c r="H23" s="49">
        <v>5</v>
      </c>
      <c r="I23" s="46">
        <v>103</v>
      </c>
      <c r="J23" s="46">
        <v>87</v>
      </c>
      <c r="K23" s="46">
        <v>190</v>
      </c>
    </row>
    <row r="24" spans="6:11" x14ac:dyDescent="0.25">
      <c r="F24" s="46"/>
      <c r="G24" s="48"/>
      <c r="H24" s="49"/>
      <c r="I24" s="46">
        <v>54.21</v>
      </c>
      <c r="J24" s="46">
        <v>45.79</v>
      </c>
      <c r="K24" s="46"/>
    </row>
    <row r="25" spans="6:11" x14ac:dyDescent="0.25">
      <c r="F25" s="46"/>
      <c r="G25" s="48"/>
      <c r="H25" s="49">
        <v>6</v>
      </c>
      <c r="I25" s="46">
        <v>81</v>
      </c>
      <c r="J25" s="46">
        <v>77</v>
      </c>
      <c r="K25" s="46">
        <v>158</v>
      </c>
    </row>
    <row r="26" spans="6:11" x14ac:dyDescent="0.25">
      <c r="F26" s="46"/>
      <c r="G26" s="48"/>
      <c r="H26" s="49"/>
      <c r="I26" s="46">
        <v>51.27</v>
      </c>
      <c r="J26" s="46">
        <v>48.73</v>
      </c>
      <c r="K26" s="46"/>
    </row>
    <row r="27" spans="6:11" x14ac:dyDescent="0.25">
      <c r="F27" s="46"/>
      <c r="G27" s="48"/>
      <c r="H27" s="49">
        <v>7</v>
      </c>
      <c r="I27" s="46">
        <v>82</v>
      </c>
      <c r="J27" s="46">
        <v>77</v>
      </c>
      <c r="K27" s="46">
        <v>159</v>
      </c>
    </row>
    <row r="28" spans="6:11" x14ac:dyDescent="0.25">
      <c r="F28" s="46"/>
      <c r="G28" s="48"/>
      <c r="H28" s="49"/>
      <c r="I28" s="46">
        <v>51.57</v>
      </c>
      <c r="J28" s="46">
        <v>48.43</v>
      </c>
      <c r="K28" s="46"/>
    </row>
    <row r="29" spans="6:11" x14ac:dyDescent="0.25">
      <c r="F29" s="46"/>
      <c r="G29" s="48"/>
      <c r="H29" s="49">
        <v>8</v>
      </c>
      <c r="I29" s="46">
        <v>99</v>
      </c>
      <c r="J29" s="46">
        <v>81</v>
      </c>
      <c r="K29" s="46">
        <v>180</v>
      </c>
    </row>
    <row r="30" spans="6:11" x14ac:dyDescent="0.25">
      <c r="F30" s="46"/>
      <c r="G30" s="48"/>
      <c r="H30" s="49"/>
      <c r="I30" s="46">
        <v>55</v>
      </c>
      <c r="J30" s="46">
        <v>45</v>
      </c>
      <c r="K30" s="46"/>
    </row>
    <row r="31" spans="6:11" x14ac:dyDescent="0.25">
      <c r="F31" s="46"/>
      <c r="G31" s="48"/>
      <c r="H31" s="49">
        <v>9</v>
      </c>
      <c r="I31" s="46">
        <v>119</v>
      </c>
      <c r="J31" s="46">
        <v>108</v>
      </c>
      <c r="K31" s="46">
        <v>227</v>
      </c>
    </row>
    <row r="32" spans="6:11" x14ac:dyDescent="0.25">
      <c r="F32" s="46"/>
      <c r="G32" s="48"/>
      <c r="H32" s="49"/>
      <c r="I32" s="46">
        <v>52.42</v>
      </c>
      <c r="J32" s="46">
        <v>47.58</v>
      </c>
      <c r="K32" s="46"/>
    </row>
    <row r="33" spans="6:11" x14ac:dyDescent="0.25">
      <c r="F33" s="46"/>
      <c r="G33" s="48"/>
      <c r="H33" s="47" t="s">
        <v>228</v>
      </c>
      <c r="I33" s="46">
        <v>727</v>
      </c>
      <c r="J33" s="46">
        <v>857</v>
      </c>
      <c r="K33" s="46">
        <v>1584</v>
      </c>
    </row>
    <row r="34" spans="6:11" ht="15" customHeight="1" x14ac:dyDescent="0.25">
      <c r="F34" s="46"/>
      <c r="G34" s="48"/>
      <c r="H34" s="49" t="s">
        <v>229</v>
      </c>
      <c r="I34" s="50"/>
      <c r="J34" s="50"/>
      <c r="K34" s="50"/>
    </row>
    <row r="35" spans="6:11" ht="15.75" thickBot="1" x14ac:dyDescent="0.3">
      <c r="F35" s="11"/>
    </row>
    <row r="36" spans="6:11" ht="30" customHeight="1" x14ac:dyDescent="0.25">
      <c r="F36" s="42" t="s">
        <v>223</v>
      </c>
      <c r="G36" s="43"/>
      <c r="H36" s="51" t="s">
        <v>230</v>
      </c>
      <c r="I36" s="52"/>
      <c r="J36" s="52"/>
      <c r="K36" s="52"/>
    </row>
    <row r="37" spans="6:11" ht="30" customHeight="1" x14ac:dyDescent="0.25">
      <c r="F37" s="44" t="s">
        <v>224</v>
      </c>
      <c r="H37" s="49" t="s">
        <v>231</v>
      </c>
      <c r="I37" s="50" t="s">
        <v>227</v>
      </c>
      <c r="J37" s="50"/>
      <c r="K37" s="50"/>
    </row>
    <row r="38" spans="6:11" x14ac:dyDescent="0.25">
      <c r="F38" s="46"/>
      <c r="G38" s="48"/>
      <c r="H38" s="49"/>
      <c r="I38" s="45">
        <v>1</v>
      </c>
      <c r="J38" s="45">
        <v>2</v>
      </c>
      <c r="K38" s="45" t="s">
        <v>228</v>
      </c>
    </row>
    <row r="39" spans="6:11" x14ac:dyDescent="0.25">
      <c r="F39" s="46"/>
      <c r="G39" s="48"/>
      <c r="H39" s="49">
        <v>1</v>
      </c>
      <c r="I39" s="46">
        <v>58</v>
      </c>
      <c r="J39" s="46">
        <v>137</v>
      </c>
      <c r="K39" s="46">
        <v>195</v>
      </c>
    </row>
    <row r="40" spans="6:11" x14ac:dyDescent="0.25">
      <c r="F40" s="46"/>
      <c r="G40" s="48"/>
      <c r="H40" s="49"/>
      <c r="I40" s="46">
        <v>29.74</v>
      </c>
      <c r="J40" s="46">
        <v>70.260000000000005</v>
      </c>
      <c r="K40" s="46"/>
    </row>
    <row r="41" spans="6:11" x14ac:dyDescent="0.25">
      <c r="F41" s="46"/>
      <c r="G41" s="48"/>
      <c r="H41" s="49">
        <v>2</v>
      </c>
      <c r="I41" s="46">
        <v>61</v>
      </c>
      <c r="J41" s="46">
        <v>148</v>
      </c>
      <c r="K41" s="46">
        <v>209</v>
      </c>
    </row>
    <row r="42" spans="6:11" x14ac:dyDescent="0.25">
      <c r="F42" s="46"/>
      <c r="G42" s="48"/>
      <c r="H42" s="49"/>
      <c r="I42" s="46">
        <v>29.19</v>
      </c>
      <c r="J42" s="46">
        <v>70.81</v>
      </c>
      <c r="K42" s="46"/>
    </row>
    <row r="43" spans="6:11" x14ac:dyDescent="0.25">
      <c r="F43" s="46"/>
      <c r="G43" s="48"/>
      <c r="H43" s="49">
        <v>3</v>
      </c>
      <c r="I43" s="46">
        <v>44</v>
      </c>
      <c r="J43" s="46">
        <v>62</v>
      </c>
      <c r="K43" s="46">
        <v>106</v>
      </c>
    </row>
    <row r="44" spans="6:11" x14ac:dyDescent="0.25">
      <c r="F44" s="46"/>
      <c r="G44" s="48"/>
      <c r="H44" s="49"/>
      <c r="I44" s="46">
        <v>41.51</v>
      </c>
      <c r="J44" s="46">
        <v>58.49</v>
      </c>
      <c r="K44" s="46"/>
    </row>
    <row r="45" spans="6:11" x14ac:dyDescent="0.25">
      <c r="F45" s="46"/>
      <c r="G45" s="48"/>
      <c r="H45" s="49">
        <v>4</v>
      </c>
      <c r="I45" s="46">
        <v>82</v>
      </c>
      <c r="J45" s="46">
        <v>109</v>
      </c>
      <c r="K45" s="46">
        <v>191</v>
      </c>
    </row>
    <row r="46" spans="6:11" x14ac:dyDescent="0.25">
      <c r="F46" s="46"/>
      <c r="G46" s="48"/>
      <c r="H46" s="49"/>
      <c r="I46" s="46">
        <v>42.93</v>
      </c>
      <c r="J46" s="46">
        <v>57.07</v>
      </c>
      <c r="K46" s="46"/>
    </row>
    <row r="47" spans="6:11" x14ac:dyDescent="0.25">
      <c r="F47" s="46"/>
      <c r="G47" s="48"/>
      <c r="H47" s="49">
        <v>5</v>
      </c>
      <c r="I47" s="46">
        <v>74</v>
      </c>
      <c r="J47" s="46">
        <v>102</v>
      </c>
      <c r="K47" s="46">
        <v>176</v>
      </c>
    </row>
    <row r="48" spans="6:11" x14ac:dyDescent="0.25">
      <c r="F48" s="46"/>
      <c r="G48" s="48"/>
      <c r="H48" s="49"/>
      <c r="I48" s="46">
        <v>42.05</v>
      </c>
      <c r="J48" s="46">
        <v>57.95</v>
      </c>
      <c r="K48" s="46"/>
    </row>
    <row r="49" spans="6:11" x14ac:dyDescent="0.25">
      <c r="F49" s="46"/>
      <c r="G49" s="48"/>
      <c r="H49" s="49">
        <v>6</v>
      </c>
      <c r="I49" s="46">
        <v>115</v>
      </c>
      <c r="J49" s="46">
        <v>48</v>
      </c>
      <c r="K49" s="46">
        <v>163</v>
      </c>
    </row>
    <row r="50" spans="6:11" x14ac:dyDescent="0.25">
      <c r="F50" s="46"/>
      <c r="G50" s="48"/>
      <c r="H50" s="49"/>
      <c r="I50" s="46">
        <v>70.55</v>
      </c>
      <c r="J50" s="46">
        <v>29.45</v>
      </c>
      <c r="K50" s="46"/>
    </row>
    <row r="51" spans="6:11" x14ac:dyDescent="0.25">
      <c r="F51" s="46"/>
      <c r="G51" s="48"/>
      <c r="H51" s="49">
        <v>7</v>
      </c>
      <c r="I51" s="46">
        <v>100</v>
      </c>
      <c r="J51" s="46">
        <v>123</v>
      </c>
      <c r="K51" s="46">
        <v>223</v>
      </c>
    </row>
    <row r="52" spans="6:11" x14ac:dyDescent="0.25">
      <c r="F52" s="46"/>
      <c r="G52" s="48"/>
      <c r="H52" s="49"/>
      <c r="I52" s="46">
        <v>44.84</v>
      </c>
      <c r="J52" s="46">
        <v>55.16</v>
      </c>
      <c r="K52" s="46"/>
    </row>
    <row r="53" spans="6:11" x14ac:dyDescent="0.25">
      <c r="F53" s="46"/>
      <c r="G53" s="48"/>
      <c r="H53" s="49">
        <v>8</v>
      </c>
      <c r="I53" s="46">
        <v>85</v>
      </c>
      <c r="J53" s="46">
        <v>87</v>
      </c>
      <c r="K53" s="46">
        <v>172</v>
      </c>
    </row>
    <row r="54" spans="6:11" x14ac:dyDescent="0.25">
      <c r="F54" s="46"/>
      <c r="G54" s="48"/>
      <c r="H54" s="49"/>
      <c r="I54" s="46">
        <v>49.42</v>
      </c>
      <c r="J54" s="46">
        <v>50.58</v>
      </c>
      <c r="K54" s="46"/>
    </row>
    <row r="55" spans="6:11" x14ac:dyDescent="0.25">
      <c r="F55" s="46"/>
      <c r="G55" s="48"/>
      <c r="H55" s="49">
        <v>9</v>
      </c>
      <c r="I55" s="46">
        <v>115</v>
      </c>
      <c r="J55" s="46">
        <v>56</v>
      </c>
      <c r="K55" s="46">
        <v>171</v>
      </c>
    </row>
    <row r="56" spans="6:11" x14ac:dyDescent="0.25">
      <c r="F56" s="46"/>
      <c r="G56" s="48"/>
      <c r="H56" s="49"/>
      <c r="I56" s="46">
        <v>67.25</v>
      </c>
      <c r="J56" s="46">
        <v>32.75</v>
      </c>
      <c r="K56" s="46"/>
    </row>
    <row r="57" spans="6:11" x14ac:dyDescent="0.25">
      <c r="F57" s="46"/>
      <c r="G57" s="48"/>
      <c r="H57" s="47" t="s">
        <v>228</v>
      </c>
      <c r="I57" s="46">
        <v>734</v>
      </c>
      <c r="J57" s="46">
        <v>872</v>
      </c>
      <c r="K57" s="46">
        <v>1606</v>
      </c>
    </row>
    <row r="58" spans="6:11" ht="15" customHeight="1" x14ac:dyDescent="0.25">
      <c r="F58" s="46"/>
      <c r="G58" s="48"/>
      <c r="H58" s="49" t="s">
        <v>232</v>
      </c>
      <c r="I58" s="50"/>
      <c r="J58" s="50"/>
      <c r="K58" s="5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D9E2-EE5D-48E9-8CF5-8408E43DB7C1}">
  <dimension ref="A1:L458"/>
  <sheetViews>
    <sheetView workbookViewId="0">
      <selection activeCell="W14" sqref="W14"/>
    </sheetView>
  </sheetViews>
  <sheetFormatPr defaultRowHeight="15" x14ac:dyDescent="0.25"/>
  <cols>
    <col min="1" max="1" width="10.140625" customWidth="1"/>
    <col min="2" max="2" width="11.85546875" customWidth="1"/>
    <col min="6" max="6" width="10.85546875" customWidth="1"/>
    <col min="7" max="7" width="8.42578125" customWidth="1"/>
    <col min="8" max="8" width="4.7109375" customWidth="1"/>
    <col min="9" max="9" width="4.140625" customWidth="1"/>
    <col min="10" max="10" width="4.7109375" customWidth="1"/>
    <col min="12" max="12" width="12.7109375" customWidth="1"/>
  </cols>
  <sheetData>
    <row r="1" spans="1:12" x14ac:dyDescent="0.25">
      <c r="A1" t="s">
        <v>306</v>
      </c>
      <c r="B1" t="s">
        <v>233</v>
      </c>
      <c r="C1" t="s">
        <v>304</v>
      </c>
      <c r="D1" t="s">
        <v>303</v>
      </c>
      <c r="E1" t="s">
        <v>305</v>
      </c>
    </row>
    <row r="2" spans="1:12" ht="16.5" thickBot="1" x14ac:dyDescent="0.3">
      <c r="A2" s="57" t="s">
        <v>307</v>
      </c>
      <c r="B2" s="55" t="s">
        <v>234</v>
      </c>
      <c r="C2" s="55" t="s">
        <v>235</v>
      </c>
      <c r="D2" s="55" t="s">
        <v>236</v>
      </c>
      <c r="E2" s="55" t="s">
        <v>237</v>
      </c>
      <c r="F2" s="55" t="s">
        <v>234</v>
      </c>
      <c r="G2" t="str">
        <f>MID(LEFT(D2,FIND(")",D2)-1),FIND("(",D2)+1,LEN(D2))</f>
        <v>78.3</v>
      </c>
      <c r="H2" s="58" t="s">
        <v>308</v>
      </c>
      <c r="J2">
        <v>1</v>
      </c>
      <c r="L2" s="59"/>
    </row>
    <row r="3" spans="1:12" ht="16.5" thickBot="1" x14ac:dyDescent="0.3">
      <c r="A3" s="56"/>
      <c r="B3" s="55" t="s">
        <v>238</v>
      </c>
      <c r="C3" s="55" t="s">
        <v>239</v>
      </c>
      <c r="D3" s="55" t="s">
        <v>240</v>
      </c>
      <c r="E3" s="55" t="s">
        <v>241</v>
      </c>
      <c r="F3" s="55" t="s">
        <v>238</v>
      </c>
      <c r="G3" t="str">
        <f t="shared" ref="G3:G21" si="0">MID(LEFT(D3,FIND(")",D3)-1),FIND("(",D3)+1,LEN(D3))</f>
        <v>85.5</v>
      </c>
      <c r="H3" s="58" t="s">
        <v>311</v>
      </c>
      <c r="J3">
        <v>2</v>
      </c>
      <c r="L3" s="59"/>
    </row>
    <row r="4" spans="1:12" ht="16.5" thickBot="1" x14ac:dyDescent="0.3">
      <c r="A4" s="56"/>
      <c r="B4" s="55" t="s">
        <v>242</v>
      </c>
      <c r="C4" s="55" t="s">
        <v>243</v>
      </c>
      <c r="D4" s="55" t="s">
        <v>244</v>
      </c>
      <c r="E4" s="55" t="s">
        <v>245</v>
      </c>
      <c r="F4" s="55" t="s">
        <v>242</v>
      </c>
      <c r="G4" t="str">
        <f t="shared" si="0"/>
        <v>92.6</v>
      </c>
      <c r="H4" s="58" t="s">
        <v>310</v>
      </c>
      <c r="J4">
        <v>3</v>
      </c>
      <c r="L4" s="59"/>
    </row>
    <row r="5" spans="1:12" ht="16.5" thickBot="1" x14ac:dyDescent="0.3">
      <c r="A5" s="56"/>
      <c r="B5" s="55" t="s">
        <v>246</v>
      </c>
      <c r="C5" s="55" t="s">
        <v>247</v>
      </c>
      <c r="D5" s="55" t="s">
        <v>248</v>
      </c>
      <c r="E5" s="55" t="s">
        <v>249</v>
      </c>
      <c r="F5" s="55" t="s">
        <v>246</v>
      </c>
      <c r="G5" t="str">
        <f t="shared" si="0"/>
        <v>92.8</v>
      </c>
      <c r="H5" s="58" t="s">
        <v>311</v>
      </c>
      <c r="J5">
        <v>4</v>
      </c>
      <c r="L5" s="59"/>
    </row>
    <row r="6" spans="1:12" ht="16.5" thickBot="1" x14ac:dyDescent="0.3">
      <c r="A6" s="56"/>
      <c r="B6" s="55" t="s">
        <v>250</v>
      </c>
      <c r="C6" s="55" t="s">
        <v>251</v>
      </c>
      <c r="D6" s="55" t="s">
        <v>252</v>
      </c>
      <c r="E6" s="55" t="s">
        <v>253</v>
      </c>
      <c r="F6" s="55" t="s">
        <v>250</v>
      </c>
      <c r="G6" t="str">
        <f t="shared" si="0"/>
        <v>97.8</v>
      </c>
      <c r="H6" s="58" t="s">
        <v>309</v>
      </c>
      <c r="J6">
        <v>5</v>
      </c>
      <c r="L6" s="59"/>
    </row>
    <row r="7" spans="1:12" ht="16.5" thickBot="1" x14ac:dyDescent="0.3">
      <c r="A7" s="56"/>
      <c r="B7" s="55" t="s">
        <v>254</v>
      </c>
      <c r="C7" s="55" t="s">
        <v>251</v>
      </c>
      <c r="D7" s="55" t="s">
        <v>255</v>
      </c>
      <c r="E7" s="55" t="s">
        <v>251</v>
      </c>
      <c r="F7" s="55" t="s">
        <v>254</v>
      </c>
      <c r="G7" t="str">
        <f t="shared" si="0"/>
        <v xml:space="preserve"> 100</v>
      </c>
      <c r="H7" s="58" t="s">
        <v>308</v>
      </c>
      <c r="J7">
        <v>6</v>
      </c>
      <c r="L7" s="59"/>
    </row>
    <row r="8" spans="1:12" ht="16.5" thickBot="1" x14ac:dyDescent="0.3">
      <c r="A8" s="56"/>
      <c r="B8" s="55" t="s">
        <v>256</v>
      </c>
      <c r="C8" s="55" t="s">
        <v>251</v>
      </c>
      <c r="D8" s="55" t="s">
        <v>257</v>
      </c>
      <c r="E8" s="55" t="s">
        <v>258</v>
      </c>
      <c r="F8" s="55" t="s">
        <v>256</v>
      </c>
      <c r="G8" t="str">
        <f t="shared" si="0"/>
        <v>99.5</v>
      </c>
      <c r="H8" s="58" t="s">
        <v>310</v>
      </c>
      <c r="J8">
        <v>7</v>
      </c>
      <c r="L8" s="59"/>
    </row>
    <row r="9" spans="1:12" ht="16.5" thickBot="1" x14ac:dyDescent="0.3">
      <c r="A9" s="56"/>
      <c r="B9" s="55" t="s">
        <v>259</v>
      </c>
      <c r="C9" s="55" t="s">
        <v>260</v>
      </c>
      <c r="D9" s="55" t="s">
        <v>261</v>
      </c>
      <c r="E9" s="55" t="s">
        <v>262</v>
      </c>
      <c r="F9" s="55" t="s">
        <v>259</v>
      </c>
      <c r="G9" t="str">
        <f t="shared" si="0"/>
        <v>98.4</v>
      </c>
      <c r="H9" s="58" t="s">
        <v>309</v>
      </c>
      <c r="J9">
        <v>8</v>
      </c>
      <c r="L9" s="59"/>
    </row>
    <row r="10" spans="1:12" ht="16.5" thickBot="1" x14ac:dyDescent="0.3">
      <c r="A10" s="56"/>
      <c r="B10" s="55" t="s">
        <v>263</v>
      </c>
      <c r="C10" s="55" t="s">
        <v>251</v>
      </c>
      <c r="D10" s="55" t="s">
        <v>264</v>
      </c>
      <c r="E10" s="55" t="s">
        <v>251</v>
      </c>
      <c r="F10" s="55" t="s">
        <v>263</v>
      </c>
      <c r="G10" t="str">
        <f t="shared" si="0"/>
        <v xml:space="preserve"> 100</v>
      </c>
      <c r="H10" s="58" t="s">
        <v>310</v>
      </c>
      <c r="J10">
        <v>9</v>
      </c>
      <c r="L10" s="59"/>
    </row>
    <row r="11" spans="1:12" ht="16.5" thickBot="1" x14ac:dyDescent="0.3">
      <c r="A11" s="56"/>
      <c r="B11" s="55" t="s">
        <v>265</v>
      </c>
      <c r="C11" s="55" t="s">
        <v>266</v>
      </c>
      <c r="D11" s="55" t="s">
        <v>267</v>
      </c>
      <c r="E11" s="55" t="s">
        <v>268</v>
      </c>
      <c r="F11" s="55" t="s">
        <v>265</v>
      </c>
      <c r="G11" t="str">
        <f t="shared" si="0"/>
        <v>99.0</v>
      </c>
      <c r="H11" s="58" t="s">
        <v>311</v>
      </c>
      <c r="J11">
        <v>10</v>
      </c>
      <c r="L11" s="59"/>
    </row>
    <row r="12" spans="1:12" ht="16.5" thickBot="1" x14ac:dyDescent="0.3">
      <c r="A12" s="56"/>
      <c r="B12" s="55" t="s">
        <v>269</v>
      </c>
      <c r="C12" s="55" t="s">
        <v>270</v>
      </c>
      <c r="D12" s="55" t="s">
        <v>271</v>
      </c>
      <c r="E12" s="55" t="s">
        <v>272</v>
      </c>
      <c r="F12" s="55" t="s">
        <v>269</v>
      </c>
      <c r="G12" t="str">
        <f t="shared" si="0"/>
        <v>98.4</v>
      </c>
      <c r="H12" s="58" t="s">
        <v>309</v>
      </c>
      <c r="J12">
        <v>11</v>
      </c>
      <c r="L12" s="59"/>
    </row>
    <row r="13" spans="1:12" ht="16.5" thickBot="1" x14ac:dyDescent="0.3">
      <c r="A13" s="56"/>
      <c r="B13" s="55" t="s">
        <v>273</v>
      </c>
      <c r="C13" s="55" t="s">
        <v>260</v>
      </c>
      <c r="D13" s="55" t="s">
        <v>274</v>
      </c>
      <c r="E13" s="55" t="s">
        <v>275</v>
      </c>
      <c r="F13" s="55" t="s">
        <v>273</v>
      </c>
      <c r="G13" t="str">
        <f t="shared" si="0"/>
        <v>98.0</v>
      </c>
      <c r="H13" s="58" t="s">
        <v>310</v>
      </c>
      <c r="J13">
        <v>12</v>
      </c>
      <c r="L13" s="59"/>
    </row>
    <row r="14" spans="1:12" ht="16.5" thickBot="1" x14ac:dyDescent="0.3">
      <c r="A14" s="56"/>
      <c r="B14" s="55" t="s">
        <v>276</v>
      </c>
      <c r="C14" s="55" t="s">
        <v>277</v>
      </c>
      <c r="D14" s="55" t="s">
        <v>278</v>
      </c>
      <c r="E14" s="55" t="s">
        <v>279</v>
      </c>
      <c r="F14" s="55" t="s">
        <v>276</v>
      </c>
      <c r="G14" t="str">
        <f t="shared" si="0"/>
        <v>93.3</v>
      </c>
      <c r="H14" s="58" t="s">
        <v>310</v>
      </c>
      <c r="J14">
        <v>13</v>
      </c>
      <c r="L14" s="59"/>
    </row>
    <row r="15" spans="1:12" ht="16.5" thickBot="1" x14ac:dyDescent="0.3">
      <c r="A15" s="56"/>
      <c r="B15" s="55" t="s">
        <v>280</v>
      </c>
      <c r="C15" s="55" t="s">
        <v>281</v>
      </c>
      <c r="D15" s="55" t="s">
        <v>282</v>
      </c>
      <c r="E15" s="55" t="s">
        <v>283</v>
      </c>
      <c r="F15" s="55" t="s">
        <v>280</v>
      </c>
      <c r="G15" t="str">
        <f t="shared" si="0"/>
        <v>86.9</v>
      </c>
      <c r="H15" s="58" t="s">
        <v>310</v>
      </c>
      <c r="J15">
        <v>14</v>
      </c>
      <c r="L15" s="59"/>
    </row>
    <row r="16" spans="1:12" ht="16.5" thickBot="1" x14ac:dyDescent="0.3">
      <c r="A16" s="56"/>
      <c r="B16" s="55" t="s">
        <v>284</v>
      </c>
      <c r="C16" s="55" t="s">
        <v>285</v>
      </c>
      <c r="D16" s="55" t="s">
        <v>286</v>
      </c>
      <c r="E16" s="55" t="s">
        <v>287</v>
      </c>
      <c r="F16" s="55" t="s">
        <v>284</v>
      </c>
      <c r="G16" t="str">
        <f t="shared" si="0"/>
        <v>97.8</v>
      </c>
      <c r="H16" s="58" t="s">
        <v>310</v>
      </c>
      <c r="J16">
        <v>15</v>
      </c>
      <c r="L16" s="59"/>
    </row>
    <row r="17" spans="1:12" ht="16.5" thickBot="1" x14ac:dyDescent="0.3">
      <c r="A17" s="56"/>
      <c r="B17" s="55" t="s">
        <v>288</v>
      </c>
      <c r="C17" s="55" t="s">
        <v>251</v>
      </c>
      <c r="D17" s="55" t="s">
        <v>289</v>
      </c>
      <c r="E17" s="55" t="s">
        <v>290</v>
      </c>
      <c r="F17" s="55" t="s">
        <v>288</v>
      </c>
      <c r="G17" t="str">
        <f t="shared" si="0"/>
        <v>93.1</v>
      </c>
      <c r="H17" s="58" t="s">
        <v>308</v>
      </c>
      <c r="J17">
        <v>16</v>
      </c>
      <c r="L17" s="59"/>
    </row>
    <row r="18" spans="1:12" ht="16.5" thickBot="1" x14ac:dyDescent="0.3">
      <c r="A18" s="56"/>
      <c r="B18" s="55" t="s">
        <v>291</v>
      </c>
      <c r="C18" s="55" t="s">
        <v>251</v>
      </c>
      <c r="D18" s="55" t="s">
        <v>292</v>
      </c>
      <c r="E18" s="55" t="s">
        <v>293</v>
      </c>
      <c r="F18" s="55" t="s">
        <v>291</v>
      </c>
      <c r="G18" t="str">
        <f t="shared" si="0"/>
        <v>97.3</v>
      </c>
      <c r="H18" s="58" t="s">
        <v>308</v>
      </c>
      <c r="J18">
        <v>17</v>
      </c>
      <c r="L18" s="59"/>
    </row>
    <row r="19" spans="1:12" ht="16.5" thickBot="1" x14ac:dyDescent="0.3">
      <c r="A19" s="56"/>
      <c r="B19" s="55" t="s">
        <v>294</v>
      </c>
      <c r="C19" s="55" t="s">
        <v>251</v>
      </c>
      <c r="D19" s="55" t="s">
        <v>295</v>
      </c>
      <c r="E19" s="55" t="s">
        <v>296</v>
      </c>
      <c r="F19" s="55" t="s">
        <v>294</v>
      </c>
      <c r="G19" t="str">
        <f t="shared" si="0"/>
        <v>95.5</v>
      </c>
      <c r="H19" s="58" t="s">
        <v>309</v>
      </c>
      <c r="J19">
        <v>18</v>
      </c>
      <c r="L19" s="59"/>
    </row>
    <row r="20" spans="1:12" ht="16.5" thickBot="1" x14ac:dyDescent="0.3">
      <c r="A20" s="56"/>
      <c r="B20" s="55" t="s">
        <v>297</v>
      </c>
      <c r="C20" s="55" t="s">
        <v>298</v>
      </c>
      <c r="D20" s="55" t="s">
        <v>299</v>
      </c>
      <c r="E20" s="55" t="s">
        <v>251</v>
      </c>
      <c r="F20" s="55" t="s">
        <v>297</v>
      </c>
      <c r="G20" t="str">
        <f t="shared" si="0"/>
        <v>97.5</v>
      </c>
      <c r="H20" s="58" t="s">
        <v>311</v>
      </c>
      <c r="J20">
        <v>19</v>
      </c>
      <c r="L20" s="59"/>
    </row>
    <row r="21" spans="1:12" ht="16.5" thickBot="1" x14ac:dyDescent="0.3">
      <c r="A21" s="56"/>
      <c r="B21" s="55" t="s">
        <v>300</v>
      </c>
      <c r="C21" s="55" t="s">
        <v>301</v>
      </c>
      <c r="D21" s="55" t="s">
        <v>302</v>
      </c>
      <c r="E21" s="55" t="s">
        <v>301</v>
      </c>
      <c r="F21" s="55" t="s">
        <v>300</v>
      </c>
      <c r="G21" t="str">
        <f t="shared" si="0"/>
        <v>96.1</v>
      </c>
      <c r="H21" s="58" t="s">
        <v>310</v>
      </c>
      <c r="J21">
        <v>20</v>
      </c>
      <c r="L21" s="59"/>
    </row>
    <row r="22" spans="1:12" ht="15.75" x14ac:dyDescent="0.25">
      <c r="L22" s="59"/>
    </row>
    <row r="23" spans="1:12" ht="15.75" thickBot="1" x14ac:dyDescent="0.3">
      <c r="A23" s="57" t="s">
        <v>367</v>
      </c>
      <c r="B23" s="53" t="s">
        <v>234</v>
      </c>
      <c r="C23" s="53" t="s">
        <v>312</v>
      </c>
      <c r="D23" s="53" t="s">
        <v>313</v>
      </c>
      <c r="E23" s="53" t="s">
        <v>314</v>
      </c>
      <c r="F23" s="55" t="str">
        <f>B23</f>
        <v>India</v>
      </c>
      <c r="G23" t="str">
        <f>MID(LEFT(D23,FIND(")",D23)-1),FIND("(",D23)+1,LEN(D23))</f>
        <v>70.4</v>
      </c>
      <c r="H23" s="58" t="s">
        <v>308</v>
      </c>
      <c r="J23">
        <v>1</v>
      </c>
    </row>
    <row r="24" spans="1:12" ht="15.75" thickBot="1" x14ac:dyDescent="0.3">
      <c r="B24" s="53" t="s">
        <v>238</v>
      </c>
      <c r="C24" s="53" t="s">
        <v>315</v>
      </c>
      <c r="D24" s="53" t="s">
        <v>316</v>
      </c>
      <c r="E24" s="53" t="s">
        <v>317</v>
      </c>
      <c r="F24" s="55" t="str">
        <f t="shared" ref="F24:F43" si="1">B24</f>
        <v>China</v>
      </c>
      <c r="G24" t="str">
        <f t="shared" ref="G24:G43" si="2">MID(LEFT(D24,FIND(")",D24)-1),FIND("(",D24)+1,LEN(D24))</f>
        <v>47.9</v>
      </c>
      <c r="H24" s="58" t="s">
        <v>311</v>
      </c>
      <c r="J24">
        <v>2</v>
      </c>
    </row>
    <row r="25" spans="1:12" ht="15.75" thickBot="1" x14ac:dyDescent="0.3">
      <c r="B25" s="53" t="s">
        <v>242</v>
      </c>
      <c r="C25" s="53" t="s">
        <v>318</v>
      </c>
      <c r="D25" s="53" t="s">
        <v>319</v>
      </c>
      <c r="E25" s="53" t="s">
        <v>320</v>
      </c>
      <c r="F25" s="55" t="str">
        <f t="shared" si="1"/>
        <v>South Africa</v>
      </c>
      <c r="G25" t="str">
        <f t="shared" si="2"/>
        <v>76.3</v>
      </c>
      <c r="H25" s="58" t="s">
        <v>310</v>
      </c>
      <c r="J25">
        <v>3</v>
      </c>
    </row>
    <row r="26" spans="1:12" ht="15.75" thickBot="1" x14ac:dyDescent="0.3">
      <c r="B26" s="53" t="s">
        <v>246</v>
      </c>
      <c r="C26" s="53" t="s">
        <v>321</v>
      </c>
      <c r="D26" s="53" t="s">
        <v>322</v>
      </c>
      <c r="E26" s="53" t="s">
        <v>323</v>
      </c>
      <c r="F26" s="55" t="str">
        <f t="shared" si="1"/>
        <v>Colombia</v>
      </c>
      <c r="G26" t="str">
        <f t="shared" si="2"/>
        <v>87.5</v>
      </c>
      <c r="H26" s="58" t="s">
        <v>311</v>
      </c>
      <c r="J26">
        <v>4</v>
      </c>
    </row>
    <row r="27" spans="1:12" ht="15.75" thickBot="1" x14ac:dyDescent="0.3">
      <c r="B27" s="53" t="s">
        <v>250</v>
      </c>
      <c r="C27" s="53" t="s">
        <v>277</v>
      </c>
      <c r="D27" s="53" t="s">
        <v>324</v>
      </c>
      <c r="E27" s="53" t="s">
        <v>253</v>
      </c>
      <c r="F27" s="55" t="str">
        <f t="shared" si="1"/>
        <v>UAE</v>
      </c>
      <c r="G27" t="str">
        <f t="shared" si="2"/>
        <v>96.6</v>
      </c>
      <c r="H27" s="58" t="s">
        <v>309</v>
      </c>
      <c r="J27">
        <v>5</v>
      </c>
    </row>
    <row r="28" spans="1:12" ht="15.75" thickBot="1" x14ac:dyDescent="0.3">
      <c r="B28" s="53" t="s">
        <v>254</v>
      </c>
      <c r="C28" s="53" t="s">
        <v>325</v>
      </c>
      <c r="D28" s="53" t="s">
        <v>326</v>
      </c>
      <c r="E28" s="53" t="s">
        <v>327</v>
      </c>
      <c r="F28" s="55" t="str">
        <f t="shared" si="1"/>
        <v>Zimbabwe</v>
      </c>
      <c r="G28" t="str">
        <f t="shared" si="2"/>
        <v>62.0</v>
      </c>
      <c r="H28" s="58" t="s">
        <v>308</v>
      </c>
      <c r="J28">
        <v>6</v>
      </c>
    </row>
    <row r="29" spans="1:12" ht="15.75" thickBot="1" x14ac:dyDescent="0.3">
      <c r="B29" s="53" t="s">
        <v>256</v>
      </c>
      <c r="C29" s="53" t="s">
        <v>328</v>
      </c>
      <c r="D29" s="53" t="s">
        <v>329</v>
      </c>
      <c r="E29" s="53" t="s">
        <v>330</v>
      </c>
      <c r="F29" s="55" t="str">
        <f t="shared" si="1"/>
        <v>Brazil</v>
      </c>
      <c r="G29" t="str">
        <f t="shared" si="2"/>
        <v>91.5</v>
      </c>
      <c r="H29" s="58" t="s">
        <v>310</v>
      </c>
      <c r="J29">
        <v>7</v>
      </c>
    </row>
    <row r="30" spans="1:12" ht="15.75" thickBot="1" x14ac:dyDescent="0.3">
      <c r="B30" s="53" t="s">
        <v>259</v>
      </c>
      <c r="C30" s="53" t="s">
        <v>331</v>
      </c>
      <c r="D30" s="53" t="s">
        <v>332</v>
      </c>
      <c r="E30" s="53" t="s">
        <v>333</v>
      </c>
      <c r="F30" s="55" t="str">
        <f t="shared" si="1"/>
        <v>Sweden</v>
      </c>
      <c r="G30" t="str">
        <f t="shared" si="2"/>
        <v>91.2</v>
      </c>
      <c r="H30" s="58" t="s">
        <v>309</v>
      </c>
      <c r="J30">
        <v>8</v>
      </c>
    </row>
    <row r="31" spans="1:12" ht="15.75" thickBot="1" x14ac:dyDescent="0.3">
      <c r="B31" s="53" t="s">
        <v>263</v>
      </c>
      <c r="C31" s="53" t="s">
        <v>334</v>
      </c>
      <c r="D31" s="53" t="s">
        <v>335</v>
      </c>
      <c r="E31" s="53" t="s">
        <v>336</v>
      </c>
      <c r="F31" s="55" t="str">
        <f t="shared" si="1"/>
        <v>Chile</v>
      </c>
      <c r="G31" t="str">
        <f t="shared" si="2"/>
        <v>93.5</v>
      </c>
      <c r="H31" s="58" t="s">
        <v>310</v>
      </c>
      <c r="J31">
        <v>9</v>
      </c>
    </row>
    <row r="32" spans="1:12" ht="15.75" thickBot="1" x14ac:dyDescent="0.3">
      <c r="B32" s="53" t="s">
        <v>265</v>
      </c>
      <c r="C32" s="53" t="s">
        <v>251</v>
      </c>
      <c r="D32" s="53" t="s">
        <v>267</v>
      </c>
      <c r="E32" s="53" t="s">
        <v>337</v>
      </c>
      <c r="F32" s="55" t="str">
        <f t="shared" si="1"/>
        <v>Iran</v>
      </c>
      <c r="G32" t="str">
        <f t="shared" si="2"/>
        <v>99.0</v>
      </c>
      <c r="H32" s="58" t="s">
        <v>311</v>
      </c>
      <c r="J32">
        <v>10</v>
      </c>
    </row>
    <row r="33" spans="1:10" ht="15.75" thickBot="1" x14ac:dyDescent="0.3">
      <c r="B33" s="53" t="s">
        <v>269</v>
      </c>
      <c r="C33" s="53" t="s">
        <v>338</v>
      </c>
      <c r="D33" s="53" t="s">
        <v>339</v>
      </c>
      <c r="E33" s="53" t="s">
        <v>340</v>
      </c>
      <c r="F33" s="55" t="str">
        <f t="shared" si="1"/>
        <v>Canada</v>
      </c>
      <c r="G33" t="str">
        <f t="shared" si="2"/>
        <v>94.4</v>
      </c>
      <c r="H33" s="58" t="s">
        <v>309</v>
      </c>
      <c r="J33">
        <v>11</v>
      </c>
    </row>
    <row r="34" spans="1:10" ht="15.75" thickBot="1" x14ac:dyDescent="0.3">
      <c r="B34" s="53" t="s">
        <v>273</v>
      </c>
      <c r="C34" s="53" t="s">
        <v>341</v>
      </c>
      <c r="D34" s="53" t="s">
        <v>342</v>
      </c>
      <c r="E34" s="53" t="s">
        <v>275</v>
      </c>
      <c r="F34" s="55" t="str">
        <f t="shared" si="1"/>
        <v>Argentina</v>
      </c>
      <c r="G34" t="str">
        <f t="shared" si="2"/>
        <v>97.6</v>
      </c>
      <c r="H34" s="58" t="s">
        <v>310</v>
      </c>
      <c r="J34">
        <v>12</v>
      </c>
    </row>
    <row r="35" spans="1:10" ht="15.75" thickBot="1" x14ac:dyDescent="0.3">
      <c r="B35" s="53" t="s">
        <v>276</v>
      </c>
      <c r="C35" s="53" t="s">
        <v>343</v>
      </c>
      <c r="D35" s="53" t="s">
        <v>344</v>
      </c>
      <c r="E35" s="53" t="s">
        <v>345</v>
      </c>
      <c r="F35" s="55" t="str">
        <f t="shared" si="1"/>
        <v>Poland</v>
      </c>
      <c r="G35" t="str">
        <f t="shared" si="2"/>
        <v>88.8</v>
      </c>
      <c r="H35" s="58" t="s">
        <v>310</v>
      </c>
      <c r="J35">
        <v>13</v>
      </c>
    </row>
    <row r="36" spans="1:10" ht="15.75" thickBot="1" x14ac:dyDescent="0.3">
      <c r="B36" s="53" t="s">
        <v>280</v>
      </c>
      <c r="C36" s="53" t="s">
        <v>346</v>
      </c>
      <c r="D36" s="53" t="s">
        <v>347</v>
      </c>
      <c r="E36" s="53" t="s">
        <v>348</v>
      </c>
      <c r="F36" s="55" t="str">
        <f t="shared" si="1"/>
        <v>Malaysia</v>
      </c>
      <c r="G36" t="str">
        <f t="shared" si="2"/>
        <v>89.8</v>
      </c>
      <c r="H36" s="58" t="s">
        <v>310</v>
      </c>
      <c r="J36">
        <v>14</v>
      </c>
    </row>
    <row r="37" spans="1:10" ht="15.75" thickBot="1" x14ac:dyDescent="0.3">
      <c r="B37" s="53" t="s">
        <v>349</v>
      </c>
      <c r="C37" s="53" t="s">
        <v>350</v>
      </c>
      <c r="D37" s="53" t="s">
        <v>351</v>
      </c>
      <c r="E37" s="53" t="s">
        <v>352</v>
      </c>
      <c r="F37" s="55" t="str">
        <f t="shared" si="1"/>
        <v>Bangladesh</v>
      </c>
      <c r="G37" t="str">
        <f t="shared" si="2"/>
        <v>94.2</v>
      </c>
      <c r="H37" s="58" t="s">
        <v>308</v>
      </c>
      <c r="J37">
        <v>15</v>
      </c>
    </row>
    <row r="38" spans="1:10" ht="15.75" thickBot="1" x14ac:dyDescent="0.3">
      <c r="B38" s="53" t="s">
        <v>284</v>
      </c>
      <c r="C38" s="53" t="s">
        <v>353</v>
      </c>
      <c r="D38" s="53" t="s">
        <v>354</v>
      </c>
      <c r="E38" s="53" t="s">
        <v>355</v>
      </c>
      <c r="F38" s="55" t="str">
        <f t="shared" si="1"/>
        <v>Turkey</v>
      </c>
      <c r="G38" t="str">
        <f t="shared" si="2"/>
        <v>96.9</v>
      </c>
      <c r="H38" s="58" t="s">
        <v>310</v>
      </c>
      <c r="J38">
        <v>16</v>
      </c>
    </row>
    <row r="39" spans="1:10" ht="15.75" thickBot="1" x14ac:dyDescent="0.3">
      <c r="B39" s="53" t="s">
        <v>288</v>
      </c>
      <c r="C39" s="53" t="s">
        <v>356</v>
      </c>
      <c r="D39" s="53" t="s">
        <v>357</v>
      </c>
      <c r="E39" s="53" t="s">
        <v>290</v>
      </c>
      <c r="F39" s="55" t="str">
        <f t="shared" si="1"/>
        <v>Pakistan</v>
      </c>
      <c r="G39" t="str">
        <f t="shared" si="2"/>
        <v>92.1</v>
      </c>
      <c r="H39" s="58" t="s">
        <v>308</v>
      </c>
      <c r="J39">
        <v>17</v>
      </c>
    </row>
    <row r="40" spans="1:10" ht="15.75" thickBot="1" x14ac:dyDescent="0.3">
      <c r="B40" s="53" t="s">
        <v>291</v>
      </c>
      <c r="C40" s="53" t="s">
        <v>358</v>
      </c>
      <c r="D40" s="53" t="s">
        <v>359</v>
      </c>
      <c r="E40" s="53" t="s">
        <v>360</v>
      </c>
      <c r="F40" s="55" t="str">
        <f t="shared" si="1"/>
        <v>Tanzania</v>
      </c>
      <c r="G40" t="str">
        <f t="shared" si="2"/>
        <v>42.5</v>
      </c>
      <c r="H40" s="58" t="s">
        <v>308</v>
      </c>
      <c r="J40">
        <v>18</v>
      </c>
    </row>
    <row r="41" spans="1:10" ht="15.75" thickBot="1" x14ac:dyDescent="0.3">
      <c r="B41" s="53" t="s">
        <v>294</v>
      </c>
      <c r="C41" s="53" t="s">
        <v>251</v>
      </c>
      <c r="D41" s="53" t="s">
        <v>361</v>
      </c>
      <c r="E41" s="53" t="s">
        <v>362</v>
      </c>
      <c r="F41" s="55" t="str">
        <f t="shared" si="1"/>
        <v>Saudi Arabia</v>
      </c>
      <c r="G41" t="str">
        <f t="shared" si="2"/>
        <v>94.7</v>
      </c>
      <c r="H41" s="58" t="s">
        <v>309</v>
      </c>
      <c r="J41">
        <v>19</v>
      </c>
    </row>
    <row r="42" spans="1:10" ht="15.75" thickBot="1" x14ac:dyDescent="0.3">
      <c r="B42" s="53" t="s">
        <v>297</v>
      </c>
      <c r="C42" s="53" t="s">
        <v>363</v>
      </c>
      <c r="D42" s="53" t="s">
        <v>364</v>
      </c>
      <c r="E42" s="53" t="s">
        <v>363</v>
      </c>
      <c r="F42" s="55" t="str">
        <f t="shared" si="1"/>
        <v>Philippines</v>
      </c>
      <c r="G42" t="str">
        <f t="shared" si="2"/>
        <v>91.7</v>
      </c>
      <c r="H42" s="58" t="s">
        <v>311</v>
      </c>
      <c r="J42">
        <v>20</v>
      </c>
    </row>
    <row r="43" spans="1:10" ht="15.75" thickBot="1" x14ac:dyDescent="0.3">
      <c r="B43" s="53" t="s">
        <v>300</v>
      </c>
      <c r="C43" s="53" t="s">
        <v>301</v>
      </c>
      <c r="D43" s="53" t="s">
        <v>365</v>
      </c>
      <c r="E43" s="53" t="s">
        <v>366</v>
      </c>
      <c r="F43" s="55" t="str">
        <f t="shared" si="1"/>
        <v>Russia</v>
      </c>
      <c r="G43" t="str">
        <f t="shared" si="2"/>
        <v>94.1</v>
      </c>
      <c r="H43" s="58" t="s">
        <v>310</v>
      </c>
      <c r="J43">
        <v>21</v>
      </c>
    </row>
    <row r="45" spans="1:10" ht="15.75" thickBot="1" x14ac:dyDescent="0.3">
      <c r="A45" s="53" t="s">
        <v>486</v>
      </c>
      <c r="B45" s="53" t="s">
        <v>234</v>
      </c>
      <c r="C45" s="53" t="s">
        <v>368</v>
      </c>
      <c r="D45" s="53" t="s">
        <v>369</v>
      </c>
      <c r="E45" s="53" t="s">
        <v>370</v>
      </c>
      <c r="F45" s="55" t="str">
        <f>B45</f>
        <v>India</v>
      </c>
      <c r="G45" t="str">
        <f>MID(LEFT(C45,FIND(")",C45)-1),FIND("(",C45)+1,LEN(C45))</f>
        <v>17.6</v>
      </c>
      <c r="H45" s="58" t="s">
        <v>308</v>
      </c>
      <c r="J45">
        <v>1</v>
      </c>
    </row>
    <row r="46" spans="1:10" ht="15.75" thickBot="1" x14ac:dyDescent="0.3">
      <c r="A46" s="54"/>
      <c r="B46" s="53" t="s">
        <v>238</v>
      </c>
      <c r="C46" s="53" t="s">
        <v>371</v>
      </c>
      <c r="D46" s="53" t="s">
        <v>372</v>
      </c>
      <c r="E46" s="53" t="s">
        <v>373</v>
      </c>
      <c r="F46" s="55" t="str">
        <f t="shared" ref="F46:F65" si="3">B46</f>
        <v>China</v>
      </c>
      <c r="G46" t="str">
        <f t="shared" ref="G46:G64" si="4">MID(LEFT(C46,FIND(")",C46)-1),FIND("(",C46)+1,LEN(C46))</f>
        <v>21.1</v>
      </c>
      <c r="H46" s="58" t="s">
        <v>311</v>
      </c>
      <c r="J46">
        <v>2</v>
      </c>
    </row>
    <row r="47" spans="1:10" ht="15.75" thickBot="1" x14ac:dyDescent="0.3">
      <c r="A47" s="54"/>
      <c r="B47" s="53" t="s">
        <v>242</v>
      </c>
      <c r="C47" s="53" t="s">
        <v>374</v>
      </c>
      <c r="D47" s="53" t="s">
        <v>375</v>
      </c>
      <c r="E47" s="53" t="s">
        <v>376</v>
      </c>
      <c r="F47" s="55" t="str">
        <f t="shared" si="3"/>
        <v>South Africa</v>
      </c>
      <c r="G47" t="str">
        <f t="shared" si="4"/>
        <v>54.7</v>
      </c>
      <c r="H47" s="58" t="s">
        <v>310</v>
      </c>
      <c r="J47">
        <v>3</v>
      </c>
    </row>
    <row r="48" spans="1:10" ht="15.75" thickBot="1" x14ac:dyDescent="0.3">
      <c r="A48" s="54"/>
      <c r="B48" s="53" t="s">
        <v>246</v>
      </c>
      <c r="C48" s="53" t="s">
        <v>377</v>
      </c>
      <c r="D48" s="53" t="s">
        <v>378</v>
      </c>
      <c r="E48" s="53" t="s">
        <v>379</v>
      </c>
      <c r="F48" s="55" t="str">
        <f t="shared" si="3"/>
        <v>Colombia</v>
      </c>
      <c r="G48" t="str">
        <f t="shared" si="4"/>
        <v>16.7</v>
      </c>
      <c r="H48" s="58" t="s">
        <v>311</v>
      </c>
      <c r="J48">
        <v>4</v>
      </c>
    </row>
    <row r="49" spans="1:10" ht="15.75" thickBot="1" x14ac:dyDescent="0.3">
      <c r="A49" s="54"/>
      <c r="B49" s="53" t="s">
        <v>250</v>
      </c>
      <c r="C49" s="53" t="s">
        <v>277</v>
      </c>
      <c r="D49" s="53" t="s">
        <v>380</v>
      </c>
      <c r="E49" s="53" t="s">
        <v>343</v>
      </c>
      <c r="F49" s="55" t="str">
        <f t="shared" si="3"/>
        <v>UAE</v>
      </c>
      <c r="G49" t="str">
        <f t="shared" si="4"/>
        <v>1.12</v>
      </c>
      <c r="H49" s="58" t="s">
        <v>309</v>
      </c>
      <c r="J49">
        <v>5</v>
      </c>
    </row>
    <row r="50" spans="1:10" ht="15.75" thickBot="1" x14ac:dyDescent="0.3">
      <c r="A50" s="54"/>
      <c r="B50" s="53" t="s">
        <v>254</v>
      </c>
      <c r="C50" s="53" t="s">
        <v>381</v>
      </c>
      <c r="D50" s="53" t="s">
        <v>382</v>
      </c>
      <c r="E50" s="53" t="s">
        <v>326</v>
      </c>
      <c r="F50" s="55" t="str">
        <f t="shared" si="3"/>
        <v>Zimbabwe</v>
      </c>
      <c r="G50" t="str">
        <f t="shared" si="4"/>
        <v>21.5</v>
      </c>
      <c r="H50" s="58" t="s">
        <v>308</v>
      </c>
      <c r="J50">
        <v>6</v>
      </c>
    </row>
    <row r="51" spans="1:10" ht="15.75" thickBot="1" x14ac:dyDescent="0.3">
      <c r="A51" s="54"/>
      <c r="B51" s="53" t="s">
        <v>256</v>
      </c>
      <c r="C51" s="53" t="s">
        <v>383</v>
      </c>
      <c r="D51" s="53" t="s">
        <v>384</v>
      </c>
      <c r="E51" s="53" t="s">
        <v>385</v>
      </c>
      <c r="F51" s="55" t="str">
        <f t="shared" si="3"/>
        <v>Brazil</v>
      </c>
      <c r="G51" t="str">
        <f t="shared" si="4"/>
        <v>15.4</v>
      </c>
      <c r="H51" s="58" t="s">
        <v>310</v>
      </c>
      <c r="J51">
        <v>7</v>
      </c>
    </row>
    <row r="52" spans="1:10" ht="15.75" thickBot="1" x14ac:dyDescent="0.3">
      <c r="A52" s="54"/>
      <c r="B52" s="53" t="s">
        <v>259</v>
      </c>
      <c r="C52" s="53" t="s">
        <v>386</v>
      </c>
      <c r="D52" s="53" t="s">
        <v>387</v>
      </c>
      <c r="E52" s="53" t="s">
        <v>388</v>
      </c>
      <c r="F52" s="55" t="str">
        <f t="shared" si="3"/>
        <v>Sweden</v>
      </c>
      <c r="G52" t="str">
        <f t="shared" si="4"/>
        <v>29.0</v>
      </c>
      <c r="H52" s="58" t="s">
        <v>309</v>
      </c>
      <c r="J52">
        <v>8</v>
      </c>
    </row>
    <row r="53" spans="1:10" ht="15.75" thickBot="1" x14ac:dyDescent="0.3">
      <c r="A53" s="54"/>
      <c r="B53" s="53" t="s">
        <v>263</v>
      </c>
      <c r="C53" s="53" t="s">
        <v>389</v>
      </c>
      <c r="D53" s="53" t="s">
        <v>390</v>
      </c>
      <c r="E53" s="53" t="s">
        <v>391</v>
      </c>
      <c r="F53" s="55" t="str">
        <f t="shared" si="3"/>
        <v>Chile</v>
      </c>
      <c r="G53" t="str">
        <f t="shared" si="4"/>
        <v>51.6</v>
      </c>
      <c r="H53" s="58" t="s">
        <v>310</v>
      </c>
      <c r="J53">
        <v>9</v>
      </c>
    </row>
    <row r="54" spans="1:10" ht="15.75" thickBot="1" x14ac:dyDescent="0.3">
      <c r="A54" s="54"/>
      <c r="B54" s="53" t="s">
        <v>265</v>
      </c>
      <c r="C54" s="53" t="s">
        <v>392</v>
      </c>
      <c r="D54" s="53" t="s">
        <v>393</v>
      </c>
      <c r="E54" s="53" t="s">
        <v>394</v>
      </c>
      <c r="F54" s="55" t="str">
        <f t="shared" si="3"/>
        <v>Iran</v>
      </c>
      <c r="G54" t="str">
        <f t="shared" si="4"/>
        <v>7.25</v>
      </c>
      <c r="H54" s="58" t="s">
        <v>311</v>
      </c>
      <c r="J54">
        <v>10</v>
      </c>
    </row>
    <row r="55" spans="1:10" ht="15.75" thickBot="1" x14ac:dyDescent="0.3">
      <c r="A55" s="54"/>
      <c r="B55" s="53" t="s">
        <v>269</v>
      </c>
      <c r="C55" s="53" t="s">
        <v>395</v>
      </c>
      <c r="D55" s="53" t="s">
        <v>396</v>
      </c>
      <c r="E55" s="53" t="s">
        <v>397</v>
      </c>
      <c r="F55" s="55" t="str">
        <f t="shared" si="3"/>
        <v>Canada</v>
      </c>
      <c r="G55" t="str">
        <f t="shared" si="4"/>
        <v>38.2</v>
      </c>
      <c r="H55" s="58" t="s">
        <v>309</v>
      </c>
      <c r="J55">
        <v>11</v>
      </c>
    </row>
    <row r="56" spans="1:10" ht="15.75" thickBot="1" x14ac:dyDescent="0.3">
      <c r="A56" s="54"/>
      <c r="B56" s="53" t="s">
        <v>273</v>
      </c>
      <c r="C56" s="53" t="s">
        <v>398</v>
      </c>
      <c r="D56" s="53" t="s">
        <v>399</v>
      </c>
      <c r="E56" s="53" t="s">
        <v>400</v>
      </c>
      <c r="F56" s="55" t="str">
        <f t="shared" si="3"/>
        <v>Argentina</v>
      </c>
      <c r="G56" t="str">
        <f t="shared" si="4"/>
        <v>16.4</v>
      </c>
      <c r="H56" s="58" t="s">
        <v>310</v>
      </c>
      <c r="J56">
        <v>12</v>
      </c>
    </row>
    <row r="57" spans="1:10" ht="15.75" thickBot="1" x14ac:dyDescent="0.3">
      <c r="A57" s="54"/>
      <c r="B57" s="53" t="s">
        <v>276</v>
      </c>
      <c r="C57" s="53" t="s">
        <v>401</v>
      </c>
      <c r="D57" s="53" t="s">
        <v>402</v>
      </c>
      <c r="E57" s="53" t="s">
        <v>403</v>
      </c>
      <c r="F57" s="55" t="str">
        <f t="shared" si="3"/>
        <v>Poland</v>
      </c>
      <c r="G57" t="str">
        <f t="shared" si="4"/>
        <v>19.1</v>
      </c>
      <c r="H57" s="58" t="s">
        <v>310</v>
      </c>
      <c r="J57">
        <v>13</v>
      </c>
    </row>
    <row r="58" spans="1:10" ht="15.75" thickBot="1" x14ac:dyDescent="0.3">
      <c r="A58" s="54"/>
      <c r="B58" s="53" t="s">
        <v>280</v>
      </c>
      <c r="C58" s="53" t="s">
        <v>404</v>
      </c>
      <c r="D58" s="53" t="s">
        <v>405</v>
      </c>
      <c r="E58" s="53" t="s">
        <v>406</v>
      </c>
      <c r="F58" s="55" t="str">
        <f t="shared" si="3"/>
        <v>Malaysia</v>
      </c>
      <c r="G58" t="str">
        <f t="shared" si="4"/>
        <v>18.3</v>
      </c>
      <c r="H58" s="58" t="s">
        <v>310</v>
      </c>
      <c r="J58">
        <v>14</v>
      </c>
    </row>
    <row r="59" spans="1:10" ht="15.75" thickBot="1" x14ac:dyDescent="0.3">
      <c r="A59" s="54"/>
      <c r="B59" s="53" t="s">
        <v>349</v>
      </c>
      <c r="C59" s="53" t="s">
        <v>407</v>
      </c>
      <c r="D59" s="53" t="s">
        <v>408</v>
      </c>
      <c r="E59" s="53" t="s">
        <v>409</v>
      </c>
      <c r="F59" s="55" t="str">
        <f t="shared" si="3"/>
        <v>Bangladesh</v>
      </c>
      <c r="G59" t="str">
        <f t="shared" si="4"/>
        <v>32.9</v>
      </c>
      <c r="H59" s="58" t="s">
        <v>308</v>
      </c>
      <c r="J59">
        <v>15</v>
      </c>
    </row>
    <row r="60" spans="1:10" ht="15.75" thickBot="1" x14ac:dyDescent="0.3">
      <c r="A60" s="54"/>
      <c r="B60" s="53" t="s">
        <v>284</v>
      </c>
      <c r="C60" s="53" t="s">
        <v>410</v>
      </c>
      <c r="D60" s="53" t="s">
        <v>411</v>
      </c>
      <c r="E60" s="53" t="s">
        <v>412</v>
      </c>
      <c r="F60" s="55" t="str">
        <f t="shared" si="3"/>
        <v>Turkey</v>
      </c>
      <c r="G60" t="str">
        <f t="shared" si="4"/>
        <v>8.60</v>
      </c>
      <c r="H60" s="58" t="s">
        <v>310</v>
      </c>
      <c r="J60">
        <v>16</v>
      </c>
    </row>
    <row r="61" spans="1:10" ht="15.75" thickBot="1" x14ac:dyDescent="0.3">
      <c r="A61" s="54"/>
      <c r="B61" s="53" t="s">
        <v>288</v>
      </c>
      <c r="C61" s="53" t="s">
        <v>413</v>
      </c>
      <c r="D61" s="53" t="s">
        <v>414</v>
      </c>
      <c r="E61" s="53" t="s">
        <v>415</v>
      </c>
      <c r="F61" s="55" t="str">
        <f t="shared" si="3"/>
        <v>Pakistan</v>
      </c>
      <c r="G61" t="str">
        <f t="shared" si="4"/>
        <v>19.8</v>
      </c>
      <c r="H61" s="58" t="s">
        <v>308</v>
      </c>
      <c r="J61">
        <v>17</v>
      </c>
    </row>
    <row r="62" spans="1:10" ht="15.75" thickBot="1" x14ac:dyDescent="0.3">
      <c r="A62" s="54"/>
      <c r="B62" s="53" t="s">
        <v>291</v>
      </c>
      <c r="C62" s="53" t="s">
        <v>416</v>
      </c>
      <c r="D62" s="53" t="s">
        <v>417</v>
      </c>
      <c r="E62" s="53" t="s">
        <v>418</v>
      </c>
      <c r="F62" s="55" t="str">
        <f t="shared" si="3"/>
        <v>Tanzania</v>
      </c>
      <c r="G62" t="str">
        <f t="shared" si="4"/>
        <v>21.9</v>
      </c>
      <c r="H62" s="58" t="s">
        <v>308</v>
      </c>
      <c r="J62">
        <v>18</v>
      </c>
    </row>
    <row r="63" spans="1:10" ht="15.75" thickBot="1" x14ac:dyDescent="0.3">
      <c r="A63" s="54"/>
      <c r="B63" s="53" t="s">
        <v>294</v>
      </c>
      <c r="C63" s="53" t="s">
        <v>419</v>
      </c>
      <c r="D63" s="53" t="s">
        <v>420</v>
      </c>
      <c r="E63" s="53" t="s">
        <v>421</v>
      </c>
      <c r="F63" s="55" t="str">
        <f t="shared" si="3"/>
        <v>Saudi Arabia</v>
      </c>
      <c r="G63" t="str">
        <f t="shared" si="4"/>
        <v>6.15</v>
      </c>
      <c r="H63" s="58" t="s">
        <v>309</v>
      </c>
      <c r="J63">
        <v>19</v>
      </c>
    </row>
    <row r="64" spans="1:10" ht="15.75" thickBot="1" x14ac:dyDescent="0.3">
      <c r="A64" s="54"/>
      <c r="B64" s="53" t="s">
        <v>297</v>
      </c>
      <c r="C64" s="53" t="s">
        <v>422</v>
      </c>
      <c r="D64" s="53" t="s">
        <v>423</v>
      </c>
      <c r="E64" s="53" t="s">
        <v>424</v>
      </c>
      <c r="F64" s="55" t="str">
        <f t="shared" si="3"/>
        <v>Philippines</v>
      </c>
      <c r="G64" t="str">
        <f t="shared" si="4"/>
        <v>14.9</v>
      </c>
      <c r="H64" s="58" t="s">
        <v>311</v>
      </c>
      <c r="J64">
        <v>20</v>
      </c>
    </row>
    <row r="65" spans="1:10" ht="15.75" thickBot="1" x14ac:dyDescent="0.3">
      <c r="A65" s="54"/>
      <c r="B65" s="53" t="s">
        <v>300</v>
      </c>
      <c r="C65" s="53" t="s">
        <v>425</v>
      </c>
      <c r="D65" s="53" t="s">
        <v>426</v>
      </c>
      <c r="E65" s="53" t="s">
        <v>427</v>
      </c>
      <c r="F65" s="55" t="str">
        <f t="shared" si="3"/>
        <v>Russia</v>
      </c>
      <c r="G65" t="str">
        <f>MID(LEFT(C65,FIND(")",C65)-1),FIND("(",C65)+1,LEN(C65))</f>
        <v>13.7</v>
      </c>
      <c r="H65" s="58" t="s">
        <v>310</v>
      </c>
      <c r="J65">
        <v>21</v>
      </c>
    </row>
    <row r="67" spans="1:10" ht="15.75" thickBot="1" x14ac:dyDescent="0.3">
      <c r="A67" s="57" t="s">
        <v>485</v>
      </c>
      <c r="B67" s="53" t="s">
        <v>234</v>
      </c>
      <c r="C67" s="53" t="s">
        <v>428</v>
      </c>
      <c r="D67" s="53" t="s">
        <v>429</v>
      </c>
      <c r="E67" s="53" t="s">
        <v>430</v>
      </c>
      <c r="F67" s="55" t="str">
        <f>B67</f>
        <v>India</v>
      </c>
      <c r="G67" t="str">
        <f>MID(LEFT(D67,FIND(")",D67)-1),FIND("(",D67)+1,LEN(D67))</f>
        <v>36.8</v>
      </c>
      <c r="H67" s="58" t="s">
        <v>308</v>
      </c>
      <c r="J67">
        <v>1</v>
      </c>
    </row>
    <row r="68" spans="1:10" ht="15.75" thickBot="1" x14ac:dyDescent="0.3">
      <c r="A68" s="54"/>
      <c r="B68" s="53" t="s">
        <v>238</v>
      </c>
      <c r="C68" s="53" t="s">
        <v>431</v>
      </c>
      <c r="D68" s="53" t="s">
        <v>432</v>
      </c>
      <c r="E68" s="53" t="s">
        <v>433</v>
      </c>
      <c r="F68" s="55" t="str">
        <f t="shared" ref="F68:F87" si="5">B68</f>
        <v>China</v>
      </c>
      <c r="G68" t="str">
        <f t="shared" ref="G68:G87" si="6">MID(LEFT(D68,FIND(")",D68)-1),FIND("(",D68)+1,LEN(D68))</f>
        <v>32.4</v>
      </c>
      <c r="H68" s="58" t="s">
        <v>311</v>
      </c>
      <c r="J68">
        <v>2</v>
      </c>
    </row>
    <row r="69" spans="1:10" ht="15.75" thickBot="1" x14ac:dyDescent="0.3">
      <c r="A69" s="54"/>
      <c r="B69" s="53" t="s">
        <v>242</v>
      </c>
      <c r="C69" s="53" t="s">
        <v>375</v>
      </c>
      <c r="D69" s="53" t="s">
        <v>434</v>
      </c>
      <c r="E69" s="53" t="s">
        <v>435</v>
      </c>
      <c r="F69" s="55" t="str">
        <f t="shared" si="5"/>
        <v>South Africa</v>
      </c>
      <c r="G69" t="str">
        <f t="shared" si="6"/>
        <v>55.3</v>
      </c>
      <c r="H69" s="58" t="s">
        <v>310</v>
      </c>
      <c r="J69">
        <v>3</v>
      </c>
    </row>
    <row r="70" spans="1:10" ht="15.75" thickBot="1" x14ac:dyDescent="0.3">
      <c r="A70" s="54"/>
      <c r="B70" s="53" t="s">
        <v>246</v>
      </c>
      <c r="C70" s="53" t="s">
        <v>436</v>
      </c>
      <c r="D70" s="53" t="s">
        <v>437</v>
      </c>
      <c r="E70" s="53" t="s">
        <v>438</v>
      </c>
      <c r="F70" s="55" t="str">
        <f t="shared" si="5"/>
        <v>Colombia</v>
      </c>
      <c r="G70" t="str">
        <f t="shared" si="6"/>
        <v>76.7</v>
      </c>
      <c r="H70" s="58" t="s">
        <v>311</v>
      </c>
      <c r="J70">
        <v>4</v>
      </c>
    </row>
    <row r="71" spans="1:10" ht="15.75" thickBot="1" x14ac:dyDescent="0.3">
      <c r="A71" s="54"/>
      <c r="B71" s="53" t="s">
        <v>250</v>
      </c>
      <c r="C71" s="53" t="s">
        <v>253</v>
      </c>
      <c r="D71" s="53" t="s">
        <v>439</v>
      </c>
      <c r="E71" s="53" t="s">
        <v>345</v>
      </c>
      <c r="F71" s="55" t="str">
        <f t="shared" si="5"/>
        <v>UAE</v>
      </c>
      <c r="G71" t="str">
        <f t="shared" si="6"/>
        <v>91.0</v>
      </c>
      <c r="H71" s="58" t="s">
        <v>309</v>
      </c>
      <c r="J71">
        <v>5</v>
      </c>
    </row>
    <row r="72" spans="1:10" ht="15.75" thickBot="1" x14ac:dyDescent="0.3">
      <c r="A72" s="54"/>
      <c r="B72" s="53" t="s">
        <v>254</v>
      </c>
      <c r="C72" s="53" t="s">
        <v>440</v>
      </c>
      <c r="D72" s="53" t="s">
        <v>441</v>
      </c>
      <c r="E72" s="53" t="s">
        <v>442</v>
      </c>
      <c r="F72" s="55" t="str">
        <f t="shared" si="5"/>
        <v>Zimbabwe</v>
      </c>
      <c r="G72" t="str">
        <f t="shared" si="6"/>
        <v>22.8</v>
      </c>
      <c r="H72" s="58" t="s">
        <v>308</v>
      </c>
      <c r="J72">
        <v>6</v>
      </c>
    </row>
    <row r="73" spans="1:10" ht="15.75" thickBot="1" x14ac:dyDescent="0.3">
      <c r="A73" s="54"/>
      <c r="B73" s="53" t="s">
        <v>256</v>
      </c>
      <c r="C73" s="53" t="s">
        <v>443</v>
      </c>
      <c r="D73" s="53" t="s">
        <v>444</v>
      </c>
      <c r="E73" s="53" t="s">
        <v>445</v>
      </c>
      <c r="F73" s="55" t="str">
        <f t="shared" si="5"/>
        <v>Brazil</v>
      </c>
      <c r="G73" t="str">
        <f t="shared" si="6"/>
        <v>86.4</v>
      </c>
      <c r="H73" s="58" t="s">
        <v>310</v>
      </c>
      <c r="J73">
        <v>7</v>
      </c>
    </row>
    <row r="74" spans="1:10" ht="15.75" thickBot="1" x14ac:dyDescent="0.3">
      <c r="A74" s="54"/>
      <c r="B74" s="53" t="s">
        <v>259</v>
      </c>
      <c r="C74" s="53" t="s">
        <v>446</v>
      </c>
      <c r="D74" s="53" t="s">
        <v>447</v>
      </c>
      <c r="E74" s="53" t="s">
        <v>448</v>
      </c>
      <c r="F74" s="55" t="str">
        <f t="shared" si="5"/>
        <v>Sweden</v>
      </c>
      <c r="G74" t="str">
        <f t="shared" si="6"/>
        <v>70.4</v>
      </c>
      <c r="H74" s="58" t="s">
        <v>309</v>
      </c>
      <c r="J74">
        <v>8</v>
      </c>
    </row>
    <row r="75" spans="1:10" ht="15.75" thickBot="1" x14ac:dyDescent="0.3">
      <c r="A75" s="54"/>
      <c r="B75" s="53" t="s">
        <v>263</v>
      </c>
      <c r="C75" s="53" t="s">
        <v>449</v>
      </c>
      <c r="D75" s="53" t="s">
        <v>450</v>
      </c>
      <c r="E75" s="53" t="s">
        <v>451</v>
      </c>
      <c r="F75" s="55" t="str">
        <f t="shared" si="5"/>
        <v>Chile</v>
      </c>
      <c r="G75" t="str">
        <f t="shared" si="6"/>
        <v>58.1</v>
      </c>
      <c r="H75" s="58" t="s">
        <v>310</v>
      </c>
      <c r="J75">
        <v>9</v>
      </c>
    </row>
    <row r="76" spans="1:10" ht="15.75" thickBot="1" x14ac:dyDescent="0.3">
      <c r="A76" s="54"/>
      <c r="B76" s="53" t="s">
        <v>265</v>
      </c>
      <c r="C76" s="53" t="s">
        <v>452</v>
      </c>
      <c r="D76" s="53" t="s">
        <v>453</v>
      </c>
      <c r="E76" s="53" t="s">
        <v>454</v>
      </c>
      <c r="F76" s="55" t="str">
        <f t="shared" si="5"/>
        <v>Iran</v>
      </c>
      <c r="G76" t="str">
        <f t="shared" si="6"/>
        <v>90.4</v>
      </c>
      <c r="H76" s="58" t="s">
        <v>311</v>
      </c>
      <c r="J76">
        <v>10</v>
      </c>
    </row>
    <row r="77" spans="1:10" ht="15.75" thickBot="1" x14ac:dyDescent="0.3">
      <c r="A77" s="54"/>
      <c r="B77" s="53" t="s">
        <v>269</v>
      </c>
      <c r="C77" s="53" t="s">
        <v>455</v>
      </c>
      <c r="D77" s="53" t="s">
        <v>456</v>
      </c>
      <c r="E77" s="53" t="s">
        <v>457</v>
      </c>
      <c r="F77" s="55" t="str">
        <f t="shared" si="5"/>
        <v>Canada</v>
      </c>
      <c r="G77" t="str">
        <f t="shared" si="6"/>
        <v>87.2</v>
      </c>
      <c r="H77" s="58" t="s">
        <v>309</v>
      </c>
      <c r="J77">
        <v>11</v>
      </c>
    </row>
    <row r="78" spans="1:10" ht="15.75" thickBot="1" x14ac:dyDescent="0.3">
      <c r="A78" s="54"/>
      <c r="B78" s="53" t="s">
        <v>273</v>
      </c>
      <c r="C78" s="53" t="s">
        <v>458</v>
      </c>
      <c r="D78" s="53" t="s">
        <v>459</v>
      </c>
      <c r="E78" s="53" t="s">
        <v>460</v>
      </c>
      <c r="F78" s="55" t="str">
        <f t="shared" si="5"/>
        <v>Argentina</v>
      </c>
      <c r="G78" t="str">
        <f t="shared" si="6"/>
        <v>93.7</v>
      </c>
      <c r="H78" s="58" t="s">
        <v>310</v>
      </c>
      <c r="J78">
        <v>12</v>
      </c>
    </row>
    <row r="79" spans="1:10" ht="15.75" thickBot="1" x14ac:dyDescent="0.3">
      <c r="A79" s="54"/>
      <c r="B79" s="53" t="s">
        <v>276</v>
      </c>
      <c r="C79" s="53" t="s">
        <v>279</v>
      </c>
      <c r="D79" s="53" t="s">
        <v>461</v>
      </c>
      <c r="E79" s="53" t="s">
        <v>462</v>
      </c>
      <c r="F79" s="55" t="str">
        <f t="shared" si="5"/>
        <v>Poland</v>
      </c>
      <c r="G79" t="str">
        <f t="shared" si="6"/>
        <v>76.4</v>
      </c>
      <c r="H79" s="58" t="s">
        <v>310</v>
      </c>
      <c r="J79">
        <v>13</v>
      </c>
    </row>
    <row r="80" spans="1:10" ht="15.75" thickBot="1" x14ac:dyDescent="0.3">
      <c r="A80" s="54"/>
      <c r="B80" s="53" t="s">
        <v>280</v>
      </c>
      <c r="C80" s="53" t="s">
        <v>463</v>
      </c>
      <c r="D80" s="53" t="s">
        <v>464</v>
      </c>
      <c r="E80" s="53" t="s">
        <v>465</v>
      </c>
      <c r="F80" s="55" t="str">
        <f t="shared" si="5"/>
        <v>Malaysia</v>
      </c>
      <c r="G80" t="str">
        <f t="shared" si="6"/>
        <v>77.9</v>
      </c>
      <c r="H80" s="58" t="s">
        <v>310</v>
      </c>
      <c r="J80">
        <v>14</v>
      </c>
    </row>
    <row r="81" spans="1:10" ht="15.75" thickBot="1" x14ac:dyDescent="0.3">
      <c r="A81" s="54"/>
      <c r="B81" s="53" t="s">
        <v>349</v>
      </c>
      <c r="C81" s="53" t="s">
        <v>466</v>
      </c>
      <c r="D81" s="53" t="s">
        <v>467</v>
      </c>
      <c r="E81" s="53" t="s">
        <v>468</v>
      </c>
      <c r="F81" s="55" t="str">
        <f t="shared" si="5"/>
        <v>Bangladesh</v>
      </c>
      <c r="G81" t="str">
        <f t="shared" si="6"/>
        <v>89.5</v>
      </c>
      <c r="H81" s="58" t="s">
        <v>308</v>
      </c>
      <c r="J81">
        <v>15</v>
      </c>
    </row>
    <row r="82" spans="1:10" ht="15.75" thickBot="1" x14ac:dyDescent="0.3">
      <c r="A82" s="54"/>
      <c r="B82" s="53" t="s">
        <v>284</v>
      </c>
      <c r="C82" s="53" t="s">
        <v>469</v>
      </c>
      <c r="D82" s="53" t="s">
        <v>470</v>
      </c>
      <c r="E82" s="53" t="s">
        <v>471</v>
      </c>
      <c r="F82" s="55" t="str">
        <f t="shared" si="5"/>
        <v>Turkey</v>
      </c>
      <c r="G82" t="str">
        <f t="shared" si="6"/>
        <v>82.5</v>
      </c>
      <c r="H82" s="58" t="s">
        <v>310</v>
      </c>
      <c r="J82">
        <v>16</v>
      </c>
    </row>
    <row r="83" spans="1:10" ht="15.75" thickBot="1" x14ac:dyDescent="0.3">
      <c r="A83" s="54"/>
      <c r="B83" s="53" t="s">
        <v>288</v>
      </c>
      <c r="C83" s="53" t="s">
        <v>472</v>
      </c>
      <c r="D83" s="53" t="s">
        <v>414</v>
      </c>
      <c r="E83" s="53" t="s">
        <v>473</v>
      </c>
      <c r="F83" s="55" t="str">
        <f t="shared" si="5"/>
        <v>Pakistan</v>
      </c>
      <c r="G83" t="str">
        <f t="shared" si="6"/>
        <v>57.4</v>
      </c>
      <c r="H83" s="58" t="s">
        <v>308</v>
      </c>
      <c r="J83">
        <v>17</v>
      </c>
    </row>
    <row r="84" spans="1:10" ht="15.75" thickBot="1" x14ac:dyDescent="0.3">
      <c r="A84" s="54"/>
      <c r="B84" s="53" t="s">
        <v>291</v>
      </c>
      <c r="C84" s="53" t="s">
        <v>474</v>
      </c>
      <c r="D84" s="53" t="s">
        <v>475</v>
      </c>
      <c r="E84" s="53" t="s">
        <v>476</v>
      </c>
      <c r="F84" s="55" t="str">
        <f t="shared" si="5"/>
        <v>Tanzania</v>
      </c>
      <c r="G84" t="str">
        <f t="shared" si="6"/>
        <v>20.5</v>
      </c>
      <c r="H84" s="58" t="s">
        <v>308</v>
      </c>
      <c r="J84">
        <v>18</v>
      </c>
    </row>
    <row r="85" spans="1:10" ht="15.75" thickBot="1" x14ac:dyDescent="0.3">
      <c r="A85" s="54"/>
      <c r="B85" s="53" t="s">
        <v>294</v>
      </c>
      <c r="C85" s="53" t="s">
        <v>477</v>
      </c>
      <c r="D85" s="53" t="s">
        <v>478</v>
      </c>
      <c r="E85" s="53" t="s">
        <v>479</v>
      </c>
      <c r="F85" s="55" t="str">
        <f t="shared" si="5"/>
        <v>Saudi Arabia</v>
      </c>
      <c r="G85" t="str">
        <f t="shared" si="6"/>
        <v>91.8</v>
      </c>
      <c r="H85" s="58" t="s">
        <v>309</v>
      </c>
      <c r="J85">
        <v>19</v>
      </c>
    </row>
    <row r="86" spans="1:10" ht="15.75" thickBot="1" x14ac:dyDescent="0.3">
      <c r="A86" s="54"/>
      <c r="B86" s="53" t="s">
        <v>297</v>
      </c>
      <c r="C86" s="53" t="s">
        <v>480</v>
      </c>
      <c r="D86" s="53" t="s">
        <v>481</v>
      </c>
      <c r="E86" s="53" t="s">
        <v>482</v>
      </c>
      <c r="F86" s="55" t="str">
        <f t="shared" si="5"/>
        <v>Philippines</v>
      </c>
      <c r="G86" t="str">
        <f t="shared" si="6"/>
        <v>82.6</v>
      </c>
      <c r="H86" s="58" t="s">
        <v>311</v>
      </c>
      <c r="J86">
        <v>20</v>
      </c>
    </row>
    <row r="87" spans="1:10" ht="15.75" thickBot="1" x14ac:dyDescent="0.3">
      <c r="A87" s="54"/>
      <c r="B87" s="53" t="s">
        <v>300</v>
      </c>
      <c r="C87" s="53" t="s">
        <v>366</v>
      </c>
      <c r="D87" s="53" t="s">
        <v>483</v>
      </c>
      <c r="E87" s="53" t="s">
        <v>484</v>
      </c>
      <c r="F87" s="55" t="str">
        <f t="shared" si="5"/>
        <v>Russia</v>
      </c>
      <c r="G87" t="str">
        <f t="shared" si="6"/>
        <v>80.4</v>
      </c>
      <c r="H87" s="58" t="s">
        <v>310</v>
      </c>
      <c r="J87">
        <v>21</v>
      </c>
    </row>
    <row r="89" spans="1:10" ht="15.75" thickBot="1" x14ac:dyDescent="0.3">
      <c r="A89" s="57" t="s">
        <v>541</v>
      </c>
      <c r="B89" s="53" t="s">
        <v>234</v>
      </c>
      <c r="C89" s="53" t="s">
        <v>487</v>
      </c>
      <c r="D89" s="53" t="s">
        <v>488</v>
      </c>
      <c r="E89" s="53" t="s">
        <v>489</v>
      </c>
      <c r="F89" s="55" t="str">
        <f>B89</f>
        <v>India</v>
      </c>
      <c r="G89" t="str">
        <f>MID(LEFT(C89,FIND(")",C89)-1),FIND("(",C89)+1,LEN(C89))</f>
        <v>17.3</v>
      </c>
      <c r="H89" s="58" t="s">
        <v>308</v>
      </c>
      <c r="J89">
        <v>1</v>
      </c>
    </row>
    <row r="90" spans="1:10" ht="15.75" thickBot="1" x14ac:dyDescent="0.3">
      <c r="A90" s="54"/>
      <c r="B90" s="53" t="s">
        <v>238</v>
      </c>
      <c r="C90" s="53" t="s">
        <v>490</v>
      </c>
      <c r="D90" s="53" t="s">
        <v>491</v>
      </c>
      <c r="E90" s="53" t="s">
        <v>492</v>
      </c>
      <c r="F90" s="55" t="str">
        <f t="shared" ref="F90:F109" si="7">B90</f>
        <v>China</v>
      </c>
      <c r="G90" t="str">
        <f t="shared" ref="G90:G108" si="8">MID(LEFT(C90,FIND(")",C90)-1),FIND("(",C90)+1,LEN(C90))</f>
        <v>34.0</v>
      </c>
      <c r="H90" s="58" t="s">
        <v>311</v>
      </c>
      <c r="J90">
        <v>2</v>
      </c>
    </row>
    <row r="91" spans="1:10" ht="15.75" thickBot="1" x14ac:dyDescent="0.3">
      <c r="A91" s="54"/>
      <c r="B91" s="53" t="s">
        <v>242</v>
      </c>
      <c r="C91" s="53" t="s">
        <v>493</v>
      </c>
      <c r="D91" s="53" t="s">
        <v>494</v>
      </c>
      <c r="E91" s="53" t="s">
        <v>495</v>
      </c>
      <c r="F91" s="55" t="str">
        <f t="shared" si="7"/>
        <v>South Africa</v>
      </c>
      <c r="G91" t="str">
        <f t="shared" si="8"/>
        <v>51.1</v>
      </c>
      <c r="H91" s="58" t="s">
        <v>310</v>
      </c>
      <c r="J91">
        <v>3</v>
      </c>
    </row>
    <row r="92" spans="1:10" ht="15.75" thickBot="1" x14ac:dyDescent="0.3">
      <c r="A92" s="54"/>
      <c r="B92" s="53" t="s">
        <v>246</v>
      </c>
      <c r="C92" s="53" t="s">
        <v>496</v>
      </c>
      <c r="D92" s="53" t="s">
        <v>497</v>
      </c>
      <c r="E92" s="53" t="s">
        <v>498</v>
      </c>
      <c r="F92" s="55" t="str">
        <f t="shared" si="7"/>
        <v>Colombia</v>
      </c>
      <c r="G92" t="str">
        <f t="shared" si="8"/>
        <v>10.6</v>
      </c>
      <c r="H92" s="58" t="s">
        <v>311</v>
      </c>
      <c r="J92">
        <v>4</v>
      </c>
    </row>
    <row r="93" spans="1:10" ht="15.75" thickBot="1" x14ac:dyDescent="0.3">
      <c r="A93" s="54"/>
      <c r="B93" s="53" t="s">
        <v>250</v>
      </c>
      <c r="C93" s="53" t="s">
        <v>253</v>
      </c>
      <c r="D93" s="53" t="s">
        <v>499</v>
      </c>
      <c r="E93" s="53" t="s">
        <v>500</v>
      </c>
      <c r="F93" s="55" t="str">
        <f t="shared" si="7"/>
        <v>UAE</v>
      </c>
      <c r="G93" t="str">
        <f t="shared" si="8"/>
        <v>2.25</v>
      </c>
      <c r="H93" s="58" t="s">
        <v>309</v>
      </c>
      <c r="J93">
        <v>5</v>
      </c>
    </row>
    <row r="94" spans="1:10" ht="15.75" thickBot="1" x14ac:dyDescent="0.3">
      <c r="A94" s="54"/>
      <c r="B94" s="53" t="s">
        <v>254</v>
      </c>
      <c r="C94" s="53" t="s">
        <v>440</v>
      </c>
      <c r="D94" s="53" t="s">
        <v>501</v>
      </c>
      <c r="E94" s="53" t="s">
        <v>502</v>
      </c>
      <c r="F94" s="55" t="str">
        <f t="shared" si="7"/>
        <v>Zimbabwe</v>
      </c>
      <c r="G94" t="str">
        <f t="shared" si="8"/>
        <v>24.1</v>
      </c>
      <c r="H94" s="58" t="s">
        <v>308</v>
      </c>
      <c r="J94">
        <v>6</v>
      </c>
    </row>
    <row r="95" spans="1:10" ht="15.75" thickBot="1" x14ac:dyDescent="0.3">
      <c r="A95" s="54"/>
      <c r="B95" s="53" t="s">
        <v>256</v>
      </c>
      <c r="C95" s="53" t="s">
        <v>503</v>
      </c>
      <c r="D95" s="53" t="s">
        <v>504</v>
      </c>
      <c r="E95" s="53" t="s">
        <v>505</v>
      </c>
      <c r="F95" s="55" t="str">
        <f t="shared" si="7"/>
        <v>Brazil</v>
      </c>
      <c r="G95" t="str">
        <f t="shared" si="8"/>
        <v>18.0</v>
      </c>
      <c r="H95" s="58" t="s">
        <v>310</v>
      </c>
      <c r="J95">
        <v>7</v>
      </c>
    </row>
    <row r="96" spans="1:10" ht="15.75" thickBot="1" x14ac:dyDescent="0.3">
      <c r="A96" s="54"/>
      <c r="B96" s="53" t="s">
        <v>259</v>
      </c>
      <c r="C96" s="53" t="s">
        <v>506</v>
      </c>
      <c r="D96" s="53" t="s">
        <v>507</v>
      </c>
      <c r="E96" s="53" t="s">
        <v>508</v>
      </c>
      <c r="F96" s="55" t="str">
        <f t="shared" si="7"/>
        <v>Sweden</v>
      </c>
      <c r="G96" t="str">
        <f t="shared" si="8"/>
        <v>27.5</v>
      </c>
      <c r="H96" s="58" t="s">
        <v>309</v>
      </c>
      <c r="J96">
        <v>8</v>
      </c>
    </row>
    <row r="97" spans="1:10" ht="15.75" thickBot="1" x14ac:dyDescent="0.3">
      <c r="A97" s="54"/>
      <c r="B97" s="53" t="s">
        <v>263</v>
      </c>
      <c r="C97" s="53" t="s">
        <v>450</v>
      </c>
      <c r="D97" s="53" t="s">
        <v>509</v>
      </c>
      <c r="E97" s="53" t="s">
        <v>510</v>
      </c>
      <c r="F97" s="55" t="str">
        <f t="shared" si="7"/>
        <v>Chile</v>
      </c>
      <c r="G97" t="str">
        <f t="shared" si="8"/>
        <v>58.1</v>
      </c>
      <c r="H97" s="58" t="s">
        <v>310</v>
      </c>
      <c r="J97">
        <v>9</v>
      </c>
    </row>
    <row r="98" spans="1:10" ht="15.75" thickBot="1" x14ac:dyDescent="0.3">
      <c r="A98" s="54"/>
      <c r="B98" s="53" t="s">
        <v>265</v>
      </c>
      <c r="C98" s="53" t="s">
        <v>511</v>
      </c>
      <c r="D98" s="53" t="s">
        <v>512</v>
      </c>
      <c r="E98" s="53" t="s">
        <v>513</v>
      </c>
      <c r="F98" s="55" t="str">
        <f t="shared" si="7"/>
        <v>Iran</v>
      </c>
      <c r="G98" t="str">
        <f t="shared" si="8"/>
        <v>6.07</v>
      </c>
      <c r="H98" s="58" t="s">
        <v>311</v>
      </c>
      <c r="J98">
        <v>10</v>
      </c>
    </row>
    <row r="99" spans="1:10" ht="15.75" thickBot="1" x14ac:dyDescent="0.3">
      <c r="A99" s="54"/>
      <c r="B99" s="53" t="s">
        <v>269</v>
      </c>
      <c r="C99" s="53" t="s">
        <v>514</v>
      </c>
      <c r="D99" s="53" t="s">
        <v>515</v>
      </c>
      <c r="E99" s="53" t="s">
        <v>516</v>
      </c>
      <c r="F99" s="55" t="str">
        <f t="shared" si="7"/>
        <v>Canada</v>
      </c>
      <c r="G99" t="str">
        <f t="shared" si="8"/>
        <v>52.1</v>
      </c>
      <c r="H99" s="58" t="s">
        <v>309</v>
      </c>
      <c r="J99">
        <v>11</v>
      </c>
    </row>
    <row r="100" spans="1:10" ht="15.75" thickBot="1" x14ac:dyDescent="0.3">
      <c r="A100" s="54"/>
      <c r="B100" s="53" t="s">
        <v>273</v>
      </c>
      <c r="C100" s="53" t="s">
        <v>517</v>
      </c>
      <c r="D100" s="53" t="s">
        <v>399</v>
      </c>
      <c r="E100" s="53" t="s">
        <v>518</v>
      </c>
      <c r="F100" s="55" t="str">
        <f t="shared" si="7"/>
        <v>Argentina</v>
      </c>
      <c r="G100" t="str">
        <f t="shared" si="8"/>
        <v>15.5</v>
      </c>
      <c r="H100" s="58" t="s">
        <v>310</v>
      </c>
      <c r="J100">
        <v>12</v>
      </c>
    </row>
    <row r="101" spans="1:10" ht="15.75" thickBot="1" x14ac:dyDescent="0.3">
      <c r="A101" s="54"/>
      <c r="B101" s="53" t="s">
        <v>276</v>
      </c>
      <c r="C101" s="53" t="s">
        <v>519</v>
      </c>
      <c r="D101" s="53" t="s">
        <v>401</v>
      </c>
      <c r="E101" s="53" t="s">
        <v>520</v>
      </c>
      <c r="F101" s="55" t="str">
        <f t="shared" si="7"/>
        <v>Poland</v>
      </c>
      <c r="G101" t="str">
        <f t="shared" si="8"/>
        <v>34.8</v>
      </c>
      <c r="H101" s="58" t="s">
        <v>310</v>
      </c>
      <c r="J101">
        <v>13</v>
      </c>
    </row>
    <row r="102" spans="1:10" ht="15.75" thickBot="1" x14ac:dyDescent="0.3">
      <c r="A102" s="54"/>
      <c r="B102" s="53" t="s">
        <v>280</v>
      </c>
      <c r="C102" s="53" t="s">
        <v>521</v>
      </c>
      <c r="D102" s="53" t="s">
        <v>522</v>
      </c>
      <c r="E102" s="53" t="s">
        <v>523</v>
      </c>
      <c r="F102" s="55" t="str">
        <f t="shared" si="7"/>
        <v>Malaysia</v>
      </c>
      <c r="G102" t="str">
        <f t="shared" si="8"/>
        <v>8.45</v>
      </c>
      <c r="H102" s="58" t="s">
        <v>310</v>
      </c>
      <c r="J102">
        <v>14</v>
      </c>
    </row>
    <row r="103" spans="1:10" ht="15.75" thickBot="1" x14ac:dyDescent="0.3">
      <c r="A103" s="54"/>
      <c r="B103" s="53" t="s">
        <v>349</v>
      </c>
      <c r="C103" s="53" t="s">
        <v>524</v>
      </c>
      <c r="D103" s="53" t="s">
        <v>525</v>
      </c>
      <c r="E103" s="53" t="s">
        <v>526</v>
      </c>
      <c r="F103" s="55" t="str">
        <f t="shared" si="7"/>
        <v>Bangladesh</v>
      </c>
      <c r="G103" t="str">
        <f t="shared" si="8"/>
        <v>11.3</v>
      </c>
      <c r="H103" s="58" t="s">
        <v>308</v>
      </c>
      <c r="J103">
        <v>15</v>
      </c>
    </row>
    <row r="104" spans="1:10" ht="15.75" thickBot="1" x14ac:dyDescent="0.3">
      <c r="A104" s="54"/>
      <c r="B104" s="53" t="s">
        <v>284</v>
      </c>
      <c r="C104" s="53" t="s">
        <v>527</v>
      </c>
      <c r="D104" s="53" t="s">
        <v>528</v>
      </c>
      <c r="E104" s="53" t="s">
        <v>529</v>
      </c>
      <c r="F104" s="55" t="str">
        <f t="shared" si="7"/>
        <v>Turkey</v>
      </c>
      <c r="G104" t="str">
        <f t="shared" si="8"/>
        <v>5.64</v>
      </c>
      <c r="H104" s="58" t="s">
        <v>310</v>
      </c>
      <c r="J104">
        <v>16</v>
      </c>
    </row>
    <row r="105" spans="1:10" ht="15.75" thickBot="1" x14ac:dyDescent="0.3">
      <c r="A105" s="54"/>
      <c r="B105" s="53" t="s">
        <v>288</v>
      </c>
      <c r="C105" s="53" t="s">
        <v>472</v>
      </c>
      <c r="D105" s="53" t="s">
        <v>530</v>
      </c>
      <c r="E105" s="53" t="s">
        <v>531</v>
      </c>
      <c r="F105" s="55" t="str">
        <f t="shared" si="7"/>
        <v>Pakistan</v>
      </c>
      <c r="G105" t="str">
        <f t="shared" si="8"/>
        <v>14.9</v>
      </c>
      <c r="H105" s="58" t="s">
        <v>308</v>
      </c>
      <c r="J105">
        <v>17</v>
      </c>
    </row>
    <row r="106" spans="1:10" ht="15.75" thickBot="1" x14ac:dyDescent="0.3">
      <c r="A106" s="54"/>
      <c r="B106" s="53" t="s">
        <v>291</v>
      </c>
      <c r="C106" s="53" t="s">
        <v>532</v>
      </c>
      <c r="D106" s="53" t="s">
        <v>533</v>
      </c>
      <c r="E106" s="53" t="s">
        <v>418</v>
      </c>
      <c r="F106" s="55" t="str">
        <f t="shared" si="7"/>
        <v>Tanzania</v>
      </c>
      <c r="G106" t="str">
        <f t="shared" si="8"/>
        <v>27.4</v>
      </c>
      <c r="H106" s="58" t="s">
        <v>308</v>
      </c>
      <c r="J106">
        <v>18</v>
      </c>
    </row>
    <row r="107" spans="1:10" ht="15.75" thickBot="1" x14ac:dyDescent="0.3">
      <c r="A107" s="54"/>
      <c r="B107" s="53" t="s">
        <v>294</v>
      </c>
      <c r="C107" s="53" t="s">
        <v>534</v>
      </c>
      <c r="D107" s="53" t="s">
        <v>535</v>
      </c>
      <c r="E107" s="53" t="s">
        <v>536</v>
      </c>
      <c r="F107" s="55" t="str">
        <f t="shared" si="7"/>
        <v>Saudi Arabia</v>
      </c>
      <c r="G107" t="str">
        <f t="shared" si="8"/>
        <v>4.10</v>
      </c>
      <c r="H107" s="58" t="s">
        <v>309</v>
      </c>
      <c r="J107">
        <v>19</v>
      </c>
    </row>
    <row r="108" spans="1:10" ht="15.75" thickBot="1" x14ac:dyDescent="0.3">
      <c r="A108" s="54"/>
      <c r="B108" s="53" t="s">
        <v>297</v>
      </c>
      <c r="C108" s="53" t="s">
        <v>537</v>
      </c>
      <c r="D108" s="53" t="s">
        <v>538</v>
      </c>
      <c r="E108" s="53" t="s">
        <v>539</v>
      </c>
      <c r="F108" s="55" t="str">
        <f t="shared" si="7"/>
        <v>Philippines</v>
      </c>
      <c r="G108" t="str">
        <f t="shared" si="8"/>
        <v>17.4</v>
      </c>
      <c r="H108" s="58" t="s">
        <v>311</v>
      </c>
      <c r="J108">
        <v>20</v>
      </c>
    </row>
    <row r="109" spans="1:10" ht="15.75" thickBot="1" x14ac:dyDescent="0.3">
      <c r="A109" s="54"/>
      <c r="B109" s="53" t="s">
        <v>300</v>
      </c>
      <c r="C109" s="53" t="s">
        <v>425</v>
      </c>
      <c r="D109" s="53" t="s">
        <v>540</v>
      </c>
      <c r="E109" s="53" t="s">
        <v>540</v>
      </c>
      <c r="F109" s="55" t="str">
        <f t="shared" si="7"/>
        <v>Russia</v>
      </c>
      <c r="G109" t="str">
        <f>MID(LEFT(C109,FIND(")",C109)-1),FIND("(",C109)+1,LEN(C109))</f>
        <v>13.7</v>
      </c>
      <c r="H109" s="58" t="s">
        <v>310</v>
      </c>
      <c r="J109">
        <v>21</v>
      </c>
    </row>
    <row r="111" spans="1:10" ht="15.75" thickBot="1" x14ac:dyDescent="0.3">
      <c r="A111" s="53" t="s">
        <v>585</v>
      </c>
      <c r="B111" s="53" t="s">
        <v>234</v>
      </c>
      <c r="C111" s="53" t="s">
        <v>542</v>
      </c>
      <c r="D111" s="53" t="s">
        <v>543</v>
      </c>
      <c r="E111" s="53" t="s">
        <v>544</v>
      </c>
      <c r="F111" s="55" t="str">
        <f>B111</f>
        <v>India</v>
      </c>
      <c r="G111" t="str">
        <f>MID(LEFT(D111,FIND(")",D111)-1),FIND("(",D111)+1,LEN(D111))</f>
        <v>75.7</v>
      </c>
      <c r="H111" s="58" t="s">
        <v>308</v>
      </c>
      <c r="J111">
        <v>1</v>
      </c>
    </row>
    <row r="112" spans="1:10" ht="15.75" thickBot="1" x14ac:dyDescent="0.3">
      <c r="A112" s="54"/>
      <c r="B112" s="53" t="s">
        <v>238</v>
      </c>
      <c r="C112" s="53" t="s">
        <v>545</v>
      </c>
      <c r="D112" s="53" t="s">
        <v>546</v>
      </c>
      <c r="E112" s="53" t="s">
        <v>547</v>
      </c>
      <c r="F112" s="55" t="str">
        <f t="shared" ref="F112:F131" si="9">B112</f>
        <v>China</v>
      </c>
      <c r="G112" t="str">
        <f t="shared" ref="G112:G131" si="10">MID(LEFT(D112,FIND(")",D112)-1),FIND("(",D112)+1,LEN(D112))</f>
        <v>79.2</v>
      </c>
      <c r="H112" s="58" t="s">
        <v>311</v>
      </c>
      <c r="J112">
        <v>2</v>
      </c>
    </row>
    <row r="113" spans="1:10" ht="15.75" thickBot="1" x14ac:dyDescent="0.3">
      <c r="A113" s="54"/>
      <c r="B113" s="53" t="s">
        <v>242</v>
      </c>
      <c r="C113" s="53" t="s">
        <v>243</v>
      </c>
      <c r="D113" s="53" t="s">
        <v>548</v>
      </c>
      <c r="E113" s="53" t="s">
        <v>549</v>
      </c>
      <c r="F113" s="55" t="str">
        <f t="shared" si="9"/>
        <v>South Africa</v>
      </c>
      <c r="G113" t="str">
        <f t="shared" si="10"/>
        <v>93.2</v>
      </c>
      <c r="H113" s="58" t="s">
        <v>310</v>
      </c>
      <c r="J113">
        <v>3</v>
      </c>
    </row>
    <row r="114" spans="1:10" ht="15.75" thickBot="1" x14ac:dyDescent="0.3">
      <c r="A114" s="54"/>
      <c r="B114" s="53" t="s">
        <v>246</v>
      </c>
      <c r="C114" s="53" t="s">
        <v>550</v>
      </c>
      <c r="D114" s="53" t="s">
        <v>551</v>
      </c>
      <c r="E114" s="53" t="s">
        <v>552</v>
      </c>
      <c r="F114" s="55" t="str">
        <f t="shared" si="9"/>
        <v>Colombia</v>
      </c>
      <c r="G114" t="str">
        <f t="shared" si="10"/>
        <v>90.7</v>
      </c>
      <c r="H114" s="58" t="s">
        <v>311</v>
      </c>
      <c r="J114">
        <v>4</v>
      </c>
    </row>
    <row r="115" spans="1:10" ht="15.75" thickBot="1" x14ac:dyDescent="0.3">
      <c r="A115" s="54"/>
      <c r="B115" s="53" t="s">
        <v>250</v>
      </c>
      <c r="C115" s="53" t="s">
        <v>277</v>
      </c>
      <c r="D115" s="53" t="s">
        <v>553</v>
      </c>
      <c r="E115" s="53" t="s">
        <v>554</v>
      </c>
      <c r="F115" s="55" t="str">
        <f t="shared" si="9"/>
        <v>UAE</v>
      </c>
      <c r="G115" t="str">
        <f t="shared" si="10"/>
        <v>95.5</v>
      </c>
      <c r="H115" s="58" t="s">
        <v>309</v>
      </c>
      <c r="J115">
        <v>5</v>
      </c>
    </row>
    <row r="116" spans="1:10" ht="15.75" thickBot="1" x14ac:dyDescent="0.3">
      <c r="A116" s="54"/>
      <c r="B116" s="53" t="s">
        <v>254</v>
      </c>
      <c r="C116" s="53" t="s">
        <v>251</v>
      </c>
      <c r="D116" s="53" t="s">
        <v>555</v>
      </c>
      <c r="E116" s="53" t="s">
        <v>556</v>
      </c>
      <c r="F116" s="55" t="str">
        <f t="shared" si="9"/>
        <v>Zimbabwe</v>
      </c>
      <c r="G116" t="str">
        <f t="shared" si="10"/>
        <v>89.9</v>
      </c>
      <c r="H116" s="58" t="s">
        <v>308</v>
      </c>
      <c r="J116">
        <v>6</v>
      </c>
    </row>
    <row r="117" spans="1:10" ht="15.75" thickBot="1" x14ac:dyDescent="0.3">
      <c r="A117" s="54"/>
      <c r="B117" s="53" t="s">
        <v>256</v>
      </c>
      <c r="C117" s="53" t="s">
        <v>557</v>
      </c>
      <c r="D117" s="53" t="s">
        <v>558</v>
      </c>
      <c r="E117" s="53" t="s">
        <v>258</v>
      </c>
      <c r="F117" s="55" t="str">
        <f t="shared" si="9"/>
        <v>Brazil</v>
      </c>
      <c r="G117" t="str">
        <f t="shared" si="10"/>
        <v>99.2</v>
      </c>
      <c r="H117" s="58" t="s">
        <v>310</v>
      </c>
      <c r="J117">
        <v>7</v>
      </c>
    </row>
    <row r="118" spans="1:10" ht="15.75" thickBot="1" x14ac:dyDescent="0.3">
      <c r="A118" s="54"/>
      <c r="B118" s="53" t="s">
        <v>259</v>
      </c>
      <c r="C118" s="53" t="s">
        <v>251</v>
      </c>
      <c r="D118" s="53" t="s">
        <v>559</v>
      </c>
      <c r="E118" s="53" t="s">
        <v>560</v>
      </c>
      <c r="F118" s="55" t="str">
        <f t="shared" si="9"/>
        <v>Sweden</v>
      </c>
      <c r="G118" t="str">
        <f t="shared" si="10"/>
        <v>99.5</v>
      </c>
      <c r="H118" s="58" t="s">
        <v>309</v>
      </c>
      <c r="J118">
        <v>8</v>
      </c>
    </row>
    <row r="119" spans="1:10" ht="15.75" thickBot="1" x14ac:dyDescent="0.3">
      <c r="A119" s="54"/>
      <c r="B119" s="53" t="s">
        <v>263</v>
      </c>
      <c r="C119" s="53" t="s">
        <v>334</v>
      </c>
      <c r="D119" s="53" t="s">
        <v>561</v>
      </c>
      <c r="E119" s="53" t="s">
        <v>562</v>
      </c>
      <c r="F119" s="55" t="str">
        <f t="shared" si="9"/>
        <v>Chile</v>
      </c>
      <c r="G119" t="str">
        <f t="shared" si="10"/>
        <v>97.6</v>
      </c>
      <c r="H119" s="58" t="s">
        <v>310</v>
      </c>
      <c r="J119">
        <v>9</v>
      </c>
    </row>
    <row r="120" spans="1:10" ht="15.75" thickBot="1" x14ac:dyDescent="0.3">
      <c r="A120" s="54"/>
      <c r="B120" s="53" t="s">
        <v>265</v>
      </c>
      <c r="C120" s="53" t="s">
        <v>268</v>
      </c>
      <c r="D120" s="53" t="s">
        <v>563</v>
      </c>
      <c r="E120" s="53" t="s">
        <v>564</v>
      </c>
      <c r="F120" s="55" t="str">
        <f t="shared" si="9"/>
        <v>Iran</v>
      </c>
      <c r="G120" t="str">
        <f t="shared" si="10"/>
        <v>97.6</v>
      </c>
      <c r="H120" s="58" t="s">
        <v>311</v>
      </c>
      <c r="J120">
        <v>10</v>
      </c>
    </row>
    <row r="121" spans="1:10" ht="15.75" thickBot="1" x14ac:dyDescent="0.3">
      <c r="A121" s="54"/>
      <c r="B121" s="53" t="s">
        <v>269</v>
      </c>
      <c r="C121" s="53" t="s">
        <v>270</v>
      </c>
      <c r="D121" s="53" t="s">
        <v>565</v>
      </c>
      <c r="E121" s="53" t="s">
        <v>566</v>
      </c>
      <c r="F121" s="55" t="str">
        <f t="shared" si="9"/>
        <v>Canada</v>
      </c>
      <c r="G121" t="str">
        <f t="shared" si="10"/>
        <v>98.7</v>
      </c>
      <c r="H121" s="58" t="s">
        <v>309</v>
      </c>
      <c r="J121">
        <v>11</v>
      </c>
    </row>
    <row r="122" spans="1:10" ht="15.75" thickBot="1" x14ac:dyDescent="0.3">
      <c r="A122" s="54"/>
      <c r="B122" s="53" t="s">
        <v>273</v>
      </c>
      <c r="C122" s="53" t="s">
        <v>567</v>
      </c>
      <c r="D122" s="53" t="s">
        <v>342</v>
      </c>
      <c r="E122" s="53" t="s">
        <v>568</v>
      </c>
      <c r="F122" s="55" t="str">
        <f t="shared" si="9"/>
        <v>Argentina</v>
      </c>
      <c r="G122" t="str">
        <f t="shared" si="10"/>
        <v>97.6</v>
      </c>
      <c r="H122" s="58" t="s">
        <v>310</v>
      </c>
      <c r="J122">
        <v>12</v>
      </c>
    </row>
    <row r="123" spans="1:10" ht="15.75" thickBot="1" x14ac:dyDescent="0.3">
      <c r="A123" s="54"/>
      <c r="B123" s="53" t="s">
        <v>276</v>
      </c>
      <c r="C123" s="53" t="s">
        <v>554</v>
      </c>
      <c r="D123" s="53" t="s">
        <v>553</v>
      </c>
      <c r="E123" s="53" t="s">
        <v>277</v>
      </c>
      <c r="F123" s="55" t="str">
        <f t="shared" si="9"/>
        <v>Poland</v>
      </c>
      <c r="G123" t="str">
        <f t="shared" si="10"/>
        <v>95.5</v>
      </c>
      <c r="H123" s="58" t="s">
        <v>310</v>
      </c>
      <c r="J123">
        <v>13</v>
      </c>
    </row>
    <row r="124" spans="1:10" ht="15.75" thickBot="1" x14ac:dyDescent="0.3">
      <c r="A124" s="54"/>
      <c r="B124" s="53" t="s">
        <v>280</v>
      </c>
      <c r="C124" s="53" t="s">
        <v>569</v>
      </c>
      <c r="D124" s="53" t="s">
        <v>570</v>
      </c>
      <c r="E124" s="53" t="s">
        <v>571</v>
      </c>
      <c r="F124" s="55" t="str">
        <f t="shared" si="9"/>
        <v>Malaysia</v>
      </c>
      <c r="G124" t="str">
        <f t="shared" si="10"/>
        <v>89.7</v>
      </c>
      <c r="H124" s="58" t="s">
        <v>310</v>
      </c>
      <c r="J124">
        <v>14</v>
      </c>
    </row>
    <row r="125" spans="1:10" ht="15.75" thickBot="1" x14ac:dyDescent="0.3">
      <c r="A125" s="54"/>
      <c r="B125" s="53" t="s">
        <v>349</v>
      </c>
      <c r="C125" s="53" t="s">
        <v>572</v>
      </c>
      <c r="D125" s="53" t="s">
        <v>573</v>
      </c>
      <c r="E125" s="53" t="s">
        <v>574</v>
      </c>
      <c r="F125" s="55" t="str">
        <f t="shared" si="9"/>
        <v>Bangladesh</v>
      </c>
      <c r="G125" t="str">
        <f t="shared" si="10"/>
        <v>94.5</v>
      </c>
      <c r="H125" s="58" t="s">
        <v>308</v>
      </c>
      <c r="J125">
        <v>15</v>
      </c>
    </row>
    <row r="126" spans="1:10" ht="15.75" thickBot="1" x14ac:dyDescent="0.3">
      <c r="A126" s="54"/>
      <c r="B126" s="53" t="s">
        <v>284</v>
      </c>
      <c r="C126" s="53" t="s">
        <v>575</v>
      </c>
      <c r="D126" s="53" t="s">
        <v>576</v>
      </c>
      <c r="E126" s="53" t="s">
        <v>287</v>
      </c>
      <c r="F126" s="55" t="str">
        <f t="shared" si="9"/>
        <v>Turkey</v>
      </c>
      <c r="G126" t="str">
        <f t="shared" si="10"/>
        <v>97.2</v>
      </c>
      <c r="H126" s="58" t="s">
        <v>310</v>
      </c>
      <c r="J126">
        <v>16</v>
      </c>
    </row>
    <row r="127" spans="1:10" ht="15.75" thickBot="1" x14ac:dyDescent="0.3">
      <c r="A127" s="54"/>
      <c r="B127" s="53" t="s">
        <v>288</v>
      </c>
      <c r="C127" s="53" t="s">
        <v>356</v>
      </c>
      <c r="D127" s="53" t="s">
        <v>577</v>
      </c>
      <c r="E127" s="53" t="s">
        <v>578</v>
      </c>
      <c r="F127" s="55" t="str">
        <f t="shared" si="9"/>
        <v>Pakistan</v>
      </c>
      <c r="G127" t="str">
        <f t="shared" si="10"/>
        <v>90.1</v>
      </c>
      <c r="H127" s="58" t="s">
        <v>308</v>
      </c>
      <c r="J127">
        <v>17</v>
      </c>
    </row>
    <row r="128" spans="1:10" ht="15.75" thickBot="1" x14ac:dyDescent="0.3">
      <c r="A128" s="54"/>
      <c r="B128" s="53" t="s">
        <v>291</v>
      </c>
      <c r="C128" s="53" t="s">
        <v>251</v>
      </c>
      <c r="D128" s="53" t="s">
        <v>579</v>
      </c>
      <c r="E128" s="53" t="s">
        <v>580</v>
      </c>
      <c r="F128" s="55" t="str">
        <f t="shared" si="9"/>
        <v>Tanzania</v>
      </c>
      <c r="G128" t="str">
        <f t="shared" si="10"/>
        <v>94.5</v>
      </c>
      <c r="H128" s="58" t="s">
        <v>308</v>
      </c>
      <c r="J128">
        <v>18</v>
      </c>
    </row>
    <row r="129" spans="1:10" ht="15.75" thickBot="1" x14ac:dyDescent="0.3">
      <c r="A129" s="54"/>
      <c r="B129" s="53" t="s">
        <v>294</v>
      </c>
      <c r="C129" s="53" t="s">
        <v>581</v>
      </c>
      <c r="D129" s="53" t="s">
        <v>361</v>
      </c>
      <c r="E129" s="53" t="s">
        <v>582</v>
      </c>
      <c r="F129" s="55" t="str">
        <f t="shared" si="9"/>
        <v>Saudi Arabia</v>
      </c>
      <c r="G129" t="str">
        <f t="shared" si="10"/>
        <v>94.7</v>
      </c>
      <c r="H129" s="58" t="s">
        <v>309</v>
      </c>
      <c r="J129">
        <v>19</v>
      </c>
    </row>
    <row r="130" spans="1:10" ht="15.75" thickBot="1" x14ac:dyDescent="0.3">
      <c r="A130" s="54"/>
      <c r="B130" s="53" t="s">
        <v>297</v>
      </c>
      <c r="C130" s="53" t="s">
        <v>251</v>
      </c>
      <c r="D130" s="53" t="s">
        <v>583</v>
      </c>
      <c r="E130" s="53" t="s">
        <v>584</v>
      </c>
      <c r="F130" s="55" t="str">
        <f t="shared" si="9"/>
        <v>Philippines</v>
      </c>
      <c r="G130" t="str">
        <f t="shared" si="10"/>
        <v>98.3</v>
      </c>
      <c r="H130" s="58" t="s">
        <v>311</v>
      </c>
      <c r="J130">
        <v>20</v>
      </c>
    </row>
    <row r="131" spans="1:10" ht="15.75" thickBot="1" x14ac:dyDescent="0.3">
      <c r="A131" s="54"/>
      <c r="B131" s="53" t="s">
        <v>300</v>
      </c>
      <c r="C131" s="53" t="s">
        <v>301</v>
      </c>
      <c r="D131" s="53" t="s">
        <v>302</v>
      </c>
      <c r="E131" s="53" t="s">
        <v>301</v>
      </c>
      <c r="F131" s="55" t="str">
        <f t="shared" si="9"/>
        <v>Russia</v>
      </c>
      <c r="G131" t="str">
        <f t="shared" si="10"/>
        <v>96.1</v>
      </c>
      <c r="H131" s="58" t="s">
        <v>310</v>
      </c>
      <c r="J131">
        <v>21</v>
      </c>
    </row>
    <row r="133" spans="1:10" ht="15.75" thickBot="1" x14ac:dyDescent="0.3">
      <c r="A133" s="53" t="s">
        <v>626</v>
      </c>
      <c r="B133" s="53" t="s">
        <v>234</v>
      </c>
      <c r="C133" s="53" t="s">
        <v>586</v>
      </c>
      <c r="D133" s="53" t="s">
        <v>587</v>
      </c>
      <c r="E133" s="53" t="s">
        <v>588</v>
      </c>
      <c r="F133" s="55" t="str">
        <f>B133</f>
        <v>India</v>
      </c>
      <c r="G133" t="str">
        <f>MID(LEFT(D133,FIND(")",D133)-1),FIND("(",D133)+1,LEN(D133))</f>
        <v>73.3</v>
      </c>
      <c r="H133" s="58" t="s">
        <v>308</v>
      </c>
      <c r="J133">
        <v>1</v>
      </c>
    </row>
    <row r="134" spans="1:10" ht="15.75" thickBot="1" x14ac:dyDescent="0.3">
      <c r="A134" s="54"/>
      <c r="B134" s="53" t="s">
        <v>238</v>
      </c>
      <c r="C134" s="53" t="s">
        <v>589</v>
      </c>
      <c r="D134" s="53" t="s">
        <v>590</v>
      </c>
      <c r="E134" s="53" t="s">
        <v>591</v>
      </c>
      <c r="F134" s="55" t="str">
        <f t="shared" ref="F134:F152" si="11">B134</f>
        <v>China</v>
      </c>
      <c r="G134" t="str">
        <f t="shared" ref="G134:G152" si="12">MID(LEFT(D134,FIND(")",D134)-1),FIND("(",D134)+1,LEN(D134))</f>
        <v>63.7</v>
      </c>
      <c r="H134" s="58" t="s">
        <v>311</v>
      </c>
      <c r="J134">
        <v>2</v>
      </c>
    </row>
    <row r="135" spans="1:10" ht="15.75" thickBot="1" x14ac:dyDescent="0.3">
      <c r="A135" s="54"/>
      <c r="B135" s="53" t="s">
        <v>242</v>
      </c>
      <c r="C135" s="53" t="s">
        <v>592</v>
      </c>
      <c r="D135" s="53" t="s">
        <v>593</v>
      </c>
      <c r="E135" s="53" t="s">
        <v>320</v>
      </c>
      <c r="F135" s="55" t="str">
        <f t="shared" si="11"/>
        <v>South Africa</v>
      </c>
      <c r="G135" t="str">
        <f t="shared" si="12"/>
        <v>93.7</v>
      </c>
      <c r="H135" s="58" t="s">
        <v>310</v>
      </c>
      <c r="J135">
        <v>3</v>
      </c>
    </row>
    <row r="136" spans="1:10" ht="15.75" thickBot="1" x14ac:dyDescent="0.3">
      <c r="A136" s="54"/>
      <c r="B136" s="53" t="s">
        <v>246</v>
      </c>
      <c r="C136" s="53" t="s">
        <v>594</v>
      </c>
      <c r="D136" s="53" t="s">
        <v>595</v>
      </c>
      <c r="E136" s="53" t="s">
        <v>552</v>
      </c>
      <c r="F136" s="55" t="str">
        <f t="shared" si="11"/>
        <v>Colombia</v>
      </c>
      <c r="G136" t="str">
        <f t="shared" si="12"/>
        <v>89.4</v>
      </c>
      <c r="H136" s="58" t="s">
        <v>311</v>
      </c>
      <c r="J136">
        <v>4</v>
      </c>
    </row>
    <row r="137" spans="1:10" ht="15.75" thickBot="1" x14ac:dyDescent="0.3">
      <c r="A137" s="54"/>
      <c r="B137" s="53" t="s">
        <v>250</v>
      </c>
      <c r="C137" s="53" t="s">
        <v>277</v>
      </c>
      <c r="D137" s="53" t="s">
        <v>380</v>
      </c>
      <c r="E137" s="53" t="s">
        <v>343</v>
      </c>
      <c r="F137" s="55" t="str">
        <f t="shared" si="11"/>
        <v>UAE</v>
      </c>
      <c r="G137" t="str">
        <f t="shared" si="12"/>
        <v>94.4</v>
      </c>
      <c r="H137" s="58" t="s">
        <v>309</v>
      </c>
      <c r="J137">
        <v>5</v>
      </c>
    </row>
    <row r="138" spans="1:10" ht="15.75" thickBot="1" x14ac:dyDescent="0.3">
      <c r="A138" s="54"/>
      <c r="B138" s="53" t="s">
        <v>254</v>
      </c>
      <c r="C138" s="53" t="s">
        <v>325</v>
      </c>
      <c r="D138" s="53" t="s">
        <v>596</v>
      </c>
      <c r="E138" s="53" t="s">
        <v>597</v>
      </c>
      <c r="F138" s="55" t="str">
        <f t="shared" si="11"/>
        <v>Zimbabwe</v>
      </c>
      <c r="G138" t="str">
        <f t="shared" si="12"/>
        <v>83.5</v>
      </c>
      <c r="H138" s="58" t="s">
        <v>308</v>
      </c>
      <c r="J138">
        <v>6</v>
      </c>
    </row>
    <row r="139" spans="1:10" ht="15.75" thickBot="1" x14ac:dyDescent="0.3">
      <c r="A139" s="54"/>
      <c r="B139" s="53" t="s">
        <v>256</v>
      </c>
      <c r="C139" s="53" t="s">
        <v>557</v>
      </c>
      <c r="D139" s="53" t="s">
        <v>598</v>
      </c>
      <c r="E139" s="53" t="s">
        <v>599</v>
      </c>
      <c r="F139" s="55" t="str">
        <f t="shared" si="11"/>
        <v>Brazil</v>
      </c>
      <c r="G139" t="str">
        <f t="shared" si="12"/>
        <v>98.7</v>
      </c>
      <c r="H139" s="58" t="s">
        <v>310</v>
      </c>
      <c r="J139">
        <v>7</v>
      </c>
    </row>
    <row r="140" spans="1:10" ht="15.75" thickBot="1" x14ac:dyDescent="0.3">
      <c r="A140" s="54"/>
      <c r="B140" s="53" t="s">
        <v>259</v>
      </c>
      <c r="C140" s="53" t="s">
        <v>600</v>
      </c>
      <c r="D140" s="53" t="s">
        <v>601</v>
      </c>
      <c r="E140" s="53" t="s">
        <v>602</v>
      </c>
      <c r="F140" s="55" t="str">
        <f t="shared" si="11"/>
        <v>Sweden</v>
      </c>
      <c r="G140" t="str">
        <f t="shared" si="12"/>
        <v>93.8</v>
      </c>
      <c r="H140" s="58" t="s">
        <v>309</v>
      </c>
      <c r="J140">
        <v>8</v>
      </c>
    </row>
    <row r="141" spans="1:10" ht="15.75" thickBot="1" x14ac:dyDescent="0.3">
      <c r="A141" s="54"/>
      <c r="B141" s="53" t="s">
        <v>263</v>
      </c>
      <c r="C141" s="53" t="s">
        <v>603</v>
      </c>
      <c r="D141" s="53" t="s">
        <v>604</v>
      </c>
      <c r="E141" s="53" t="s">
        <v>605</v>
      </c>
      <c r="F141" s="55" t="str">
        <f t="shared" si="11"/>
        <v>Chile</v>
      </c>
      <c r="G141" t="str">
        <f t="shared" si="12"/>
        <v>71.0</v>
      </c>
      <c r="H141" s="58" t="s">
        <v>310</v>
      </c>
      <c r="J141">
        <v>9</v>
      </c>
    </row>
    <row r="142" spans="1:10" ht="15.75" thickBot="1" x14ac:dyDescent="0.3">
      <c r="A142" s="54"/>
      <c r="B142" s="53" t="s">
        <v>265</v>
      </c>
      <c r="C142" s="53" t="s">
        <v>452</v>
      </c>
      <c r="D142" s="53" t="s">
        <v>606</v>
      </c>
      <c r="E142" s="53" t="s">
        <v>607</v>
      </c>
      <c r="F142" s="55" t="str">
        <f t="shared" si="11"/>
        <v>Iran</v>
      </c>
      <c r="G142" t="str">
        <f t="shared" si="12"/>
        <v>94.4</v>
      </c>
      <c r="H142" s="58" t="s">
        <v>311</v>
      </c>
      <c r="J142">
        <v>10</v>
      </c>
    </row>
    <row r="143" spans="1:10" ht="15.75" thickBot="1" x14ac:dyDescent="0.3">
      <c r="A143" s="54"/>
      <c r="B143" s="53" t="s">
        <v>269</v>
      </c>
      <c r="C143" s="53" t="s">
        <v>608</v>
      </c>
      <c r="D143" s="53" t="s">
        <v>271</v>
      </c>
      <c r="E143" s="53" t="s">
        <v>609</v>
      </c>
      <c r="F143" s="55" t="str">
        <f t="shared" si="11"/>
        <v>Canada</v>
      </c>
      <c r="G143" t="str">
        <f t="shared" si="12"/>
        <v>98.4</v>
      </c>
      <c r="H143" s="58" t="s">
        <v>309</v>
      </c>
      <c r="J143">
        <v>11</v>
      </c>
    </row>
    <row r="144" spans="1:10" ht="15.75" thickBot="1" x14ac:dyDescent="0.3">
      <c r="A144" s="54"/>
      <c r="B144" s="53" t="s">
        <v>273</v>
      </c>
      <c r="C144" s="53" t="s">
        <v>567</v>
      </c>
      <c r="D144" s="53" t="s">
        <v>610</v>
      </c>
      <c r="E144" s="53" t="s">
        <v>611</v>
      </c>
      <c r="F144" s="55" t="str">
        <f t="shared" si="11"/>
        <v>Argentina</v>
      </c>
      <c r="G144" t="str">
        <f t="shared" si="12"/>
        <v>97.0</v>
      </c>
      <c r="H144" s="58" t="s">
        <v>310</v>
      </c>
      <c r="J144">
        <v>12</v>
      </c>
    </row>
    <row r="145" spans="1:10" ht="15.75" thickBot="1" x14ac:dyDescent="0.3">
      <c r="A145" s="54"/>
      <c r="B145" s="53" t="s">
        <v>276</v>
      </c>
      <c r="C145" s="53" t="s">
        <v>277</v>
      </c>
      <c r="D145" s="53" t="s">
        <v>324</v>
      </c>
      <c r="E145" s="53" t="s">
        <v>253</v>
      </c>
      <c r="F145" s="55" t="str">
        <f t="shared" si="11"/>
        <v>Poland</v>
      </c>
      <c r="G145" t="str">
        <f t="shared" si="12"/>
        <v>96.6</v>
      </c>
      <c r="H145" s="58" t="s">
        <v>310</v>
      </c>
      <c r="J145">
        <v>13</v>
      </c>
    </row>
    <row r="146" spans="1:10" ht="15.75" thickBot="1" x14ac:dyDescent="0.3">
      <c r="A146" s="54"/>
      <c r="B146" s="53" t="s">
        <v>280</v>
      </c>
      <c r="C146" s="53" t="s">
        <v>612</v>
      </c>
      <c r="D146" s="53" t="s">
        <v>613</v>
      </c>
      <c r="E146" s="53" t="s">
        <v>614</v>
      </c>
      <c r="F146" s="55" t="str">
        <f t="shared" si="11"/>
        <v>Malaysia</v>
      </c>
      <c r="G146" t="str">
        <f t="shared" si="12"/>
        <v>83.5</v>
      </c>
      <c r="H146" s="58" t="s">
        <v>310</v>
      </c>
      <c r="J146">
        <v>14</v>
      </c>
    </row>
    <row r="147" spans="1:10" ht="15.75" thickBot="1" x14ac:dyDescent="0.3">
      <c r="A147" s="54"/>
      <c r="B147" s="53" t="s">
        <v>284</v>
      </c>
      <c r="C147" s="53" t="s">
        <v>615</v>
      </c>
      <c r="D147" s="53" t="s">
        <v>616</v>
      </c>
      <c r="E147" s="53" t="s">
        <v>617</v>
      </c>
      <c r="F147" s="55" t="str">
        <f t="shared" si="11"/>
        <v>Turkey</v>
      </c>
      <c r="G147" t="str">
        <f t="shared" si="12"/>
        <v>96.8</v>
      </c>
      <c r="H147" s="58" t="s">
        <v>310</v>
      </c>
      <c r="J147">
        <v>15</v>
      </c>
    </row>
    <row r="148" spans="1:10" ht="15.75" thickBot="1" x14ac:dyDescent="0.3">
      <c r="A148" s="54"/>
      <c r="B148" s="53" t="s">
        <v>288</v>
      </c>
      <c r="C148" s="53" t="s">
        <v>618</v>
      </c>
      <c r="D148" s="53" t="s">
        <v>619</v>
      </c>
      <c r="E148" s="53" t="s">
        <v>620</v>
      </c>
      <c r="F148" s="55" t="str">
        <f t="shared" si="11"/>
        <v>Pakistan</v>
      </c>
      <c r="G148" t="str">
        <f t="shared" si="12"/>
        <v>88.1</v>
      </c>
      <c r="H148" s="58" t="s">
        <v>308</v>
      </c>
      <c r="J148">
        <v>16</v>
      </c>
    </row>
    <row r="149" spans="1:10" ht="15.75" thickBot="1" x14ac:dyDescent="0.3">
      <c r="A149" s="54"/>
      <c r="B149" s="53" t="s">
        <v>291</v>
      </c>
      <c r="C149" s="53" t="s">
        <v>251</v>
      </c>
      <c r="D149" s="53" t="s">
        <v>621</v>
      </c>
      <c r="E149" s="53" t="s">
        <v>533</v>
      </c>
      <c r="F149" s="55" t="str">
        <f t="shared" si="11"/>
        <v>Tanzania</v>
      </c>
      <c r="G149" t="str">
        <f t="shared" si="12"/>
        <v>93.2</v>
      </c>
      <c r="H149" s="58" t="s">
        <v>308</v>
      </c>
      <c r="J149">
        <v>17</v>
      </c>
    </row>
    <row r="150" spans="1:10" ht="15.75" thickBot="1" x14ac:dyDescent="0.3">
      <c r="A150" s="54"/>
      <c r="B150" s="53" t="s">
        <v>294</v>
      </c>
      <c r="C150" s="53" t="s">
        <v>477</v>
      </c>
      <c r="D150" s="53" t="s">
        <v>622</v>
      </c>
      <c r="E150" s="53" t="s">
        <v>623</v>
      </c>
      <c r="F150" s="55" t="str">
        <f t="shared" si="11"/>
        <v>Saudi Arabia</v>
      </c>
      <c r="G150" t="str">
        <f t="shared" si="12"/>
        <v>92.2</v>
      </c>
      <c r="H150" s="58" t="s">
        <v>309</v>
      </c>
      <c r="J150">
        <v>18</v>
      </c>
    </row>
    <row r="151" spans="1:10" ht="15.75" thickBot="1" x14ac:dyDescent="0.3">
      <c r="A151" s="54"/>
      <c r="B151" s="53" t="s">
        <v>297</v>
      </c>
      <c r="C151" s="53" t="s">
        <v>298</v>
      </c>
      <c r="D151" s="53" t="s">
        <v>624</v>
      </c>
      <c r="E151" s="53" t="s">
        <v>625</v>
      </c>
      <c r="F151" s="55" t="str">
        <f t="shared" si="11"/>
        <v>Philippines</v>
      </c>
      <c r="G151" t="str">
        <f t="shared" si="12"/>
        <v>94.2</v>
      </c>
      <c r="H151" s="58" t="s">
        <v>311</v>
      </c>
      <c r="J151">
        <v>19</v>
      </c>
    </row>
    <row r="152" spans="1:10" ht="15.75" thickBot="1" x14ac:dyDescent="0.3">
      <c r="A152" s="54"/>
      <c r="B152" s="53" t="s">
        <v>300</v>
      </c>
      <c r="C152" s="53" t="s">
        <v>301</v>
      </c>
      <c r="D152" s="53" t="s">
        <v>365</v>
      </c>
      <c r="E152" s="53" t="s">
        <v>366</v>
      </c>
      <c r="F152" s="55" t="str">
        <f t="shared" si="11"/>
        <v>Russia</v>
      </c>
      <c r="G152" t="str">
        <f t="shared" si="12"/>
        <v>94.1</v>
      </c>
      <c r="H152" s="58" t="s">
        <v>310</v>
      </c>
      <c r="J152" s="60">
        <v>20</v>
      </c>
    </row>
    <row r="153" spans="1:10" ht="15.75" thickBot="1" x14ac:dyDescent="0.3">
      <c r="F153" s="55"/>
    </row>
    <row r="154" spans="1:10" ht="15.75" thickBot="1" x14ac:dyDescent="0.3">
      <c r="A154" s="53" t="s">
        <v>684</v>
      </c>
      <c r="B154" s="53" t="s">
        <v>234</v>
      </c>
      <c r="C154" s="53" t="s">
        <v>627</v>
      </c>
      <c r="D154" s="53" t="s">
        <v>628</v>
      </c>
      <c r="E154" s="53" t="s">
        <v>629</v>
      </c>
      <c r="F154" s="55" t="str">
        <f>B154</f>
        <v>India</v>
      </c>
      <c r="G154" t="str">
        <f>MID(LEFT(D154,FIND(")",D154)-1),FIND("(",D154)+1,LEN(D154))</f>
        <v>63.6</v>
      </c>
      <c r="H154" s="58" t="s">
        <v>308</v>
      </c>
      <c r="J154">
        <v>1</v>
      </c>
    </row>
    <row r="155" spans="1:10" ht="15.75" thickBot="1" x14ac:dyDescent="0.3">
      <c r="A155" s="54"/>
      <c r="B155" s="53" t="s">
        <v>238</v>
      </c>
      <c r="C155" s="53" t="s">
        <v>630</v>
      </c>
      <c r="D155" s="53" t="s">
        <v>631</v>
      </c>
      <c r="E155" s="53" t="s">
        <v>632</v>
      </c>
      <c r="F155" s="55" t="str">
        <f t="shared" ref="F155:F174" si="13">B155</f>
        <v>China</v>
      </c>
      <c r="G155" t="str">
        <f t="shared" ref="G155:G174" si="14">MID(LEFT(D155,FIND(")",D155)-1),FIND("(",D155)+1,LEN(D155))</f>
        <v>36.3</v>
      </c>
      <c r="H155" s="58" t="s">
        <v>311</v>
      </c>
      <c r="J155">
        <v>2</v>
      </c>
    </row>
    <row r="156" spans="1:10" ht="15.75" thickBot="1" x14ac:dyDescent="0.3">
      <c r="A156" s="54"/>
      <c r="B156" s="53" t="s">
        <v>242</v>
      </c>
      <c r="C156" s="53" t="s">
        <v>633</v>
      </c>
      <c r="D156" s="53" t="s">
        <v>634</v>
      </c>
      <c r="E156" s="53" t="s">
        <v>635</v>
      </c>
      <c r="F156" s="55" t="str">
        <f t="shared" si="13"/>
        <v>South Africa</v>
      </c>
      <c r="G156" t="str">
        <f t="shared" si="14"/>
        <v>82.6</v>
      </c>
      <c r="H156" s="58" t="s">
        <v>310</v>
      </c>
      <c r="J156">
        <v>3</v>
      </c>
    </row>
    <row r="157" spans="1:10" ht="15.75" thickBot="1" x14ac:dyDescent="0.3">
      <c r="A157" s="54"/>
      <c r="B157" s="53" t="s">
        <v>246</v>
      </c>
      <c r="C157" s="53" t="s">
        <v>636</v>
      </c>
      <c r="D157" s="53" t="s">
        <v>637</v>
      </c>
      <c r="E157" s="53" t="s">
        <v>638</v>
      </c>
      <c r="F157" s="55" t="str">
        <f t="shared" si="13"/>
        <v>Colombia</v>
      </c>
      <c r="G157" t="str">
        <f t="shared" si="14"/>
        <v>86.7</v>
      </c>
      <c r="H157" s="58" t="s">
        <v>311</v>
      </c>
      <c r="J157">
        <v>4</v>
      </c>
    </row>
    <row r="158" spans="1:10" ht="15.75" thickBot="1" x14ac:dyDescent="0.3">
      <c r="A158" s="54"/>
      <c r="B158" s="53" t="s">
        <v>250</v>
      </c>
      <c r="C158" s="53" t="s">
        <v>253</v>
      </c>
      <c r="D158" s="53" t="s">
        <v>639</v>
      </c>
      <c r="E158" s="53" t="s">
        <v>640</v>
      </c>
      <c r="F158" s="55" t="str">
        <f t="shared" si="13"/>
        <v>UAE</v>
      </c>
      <c r="G158" t="str">
        <f t="shared" si="14"/>
        <v>87.6</v>
      </c>
      <c r="H158" s="58" t="s">
        <v>309</v>
      </c>
      <c r="J158">
        <v>5</v>
      </c>
    </row>
    <row r="159" spans="1:10" ht="15.75" thickBot="1" x14ac:dyDescent="0.3">
      <c r="A159" s="54"/>
      <c r="B159" s="53" t="s">
        <v>254</v>
      </c>
      <c r="C159" s="53" t="s">
        <v>641</v>
      </c>
      <c r="D159" s="53" t="s">
        <v>642</v>
      </c>
      <c r="E159" s="53" t="s">
        <v>643</v>
      </c>
      <c r="F159" s="55" t="str">
        <f t="shared" si="13"/>
        <v>Zimbabwe</v>
      </c>
      <c r="G159" t="str">
        <f t="shared" si="14"/>
        <v>70.9</v>
      </c>
      <c r="H159" s="58" t="s">
        <v>308</v>
      </c>
      <c r="J159">
        <v>6</v>
      </c>
    </row>
    <row r="160" spans="1:10" ht="15.75" thickBot="1" x14ac:dyDescent="0.3">
      <c r="A160" s="54"/>
      <c r="B160" s="53" t="s">
        <v>256</v>
      </c>
      <c r="C160" s="53" t="s">
        <v>644</v>
      </c>
      <c r="D160" s="53" t="s">
        <v>645</v>
      </c>
      <c r="E160" s="53" t="s">
        <v>646</v>
      </c>
      <c r="F160" s="55" t="str">
        <f t="shared" si="13"/>
        <v>Brazil</v>
      </c>
      <c r="G160" t="str">
        <f t="shared" si="14"/>
        <v>90.7</v>
      </c>
      <c r="H160" s="58" t="s">
        <v>310</v>
      </c>
      <c r="J160">
        <v>7</v>
      </c>
    </row>
    <row r="161" spans="1:10" ht="15.75" thickBot="1" x14ac:dyDescent="0.3">
      <c r="A161" s="54"/>
      <c r="B161" s="53" t="s">
        <v>259</v>
      </c>
      <c r="C161" s="53" t="s">
        <v>647</v>
      </c>
      <c r="D161" s="53" t="s">
        <v>648</v>
      </c>
      <c r="E161" s="53" t="s">
        <v>649</v>
      </c>
      <c r="F161" s="55" t="str">
        <f t="shared" si="13"/>
        <v>Sweden</v>
      </c>
      <c r="G161" t="str">
        <f t="shared" si="14"/>
        <v>74.3</v>
      </c>
      <c r="H161" s="58" t="s">
        <v>309</v>
      </c>
      <c r="J161">
        <v>8</v>
      </c>
    </row>
    <row r="162" spans="1:10" ht="15.75" thickBot="1" x14ac:dyDescent="0.3">
      <c r="A162" s="54"/>
      <c r="B162" s="53" t="s">
        <v>263</v>
      </c>
      <c r="C162" s="53" t="s">
        <v>562</v>
      </c>
      <c r="D162" s="53" t="s">
        <v>650</v>
      </c>
      <c r="E162" s="53" t="s">
        <v>651</v>
      </c>
      <c r="F162" s="55" t="str">
        <f t="shared" si="13"/>
        <v>Chile</v>
      </c>
      <c r="G162" t="str">
        <f t="shared" si="14"/>
        <v>77.4</v>
      </c>
      <c r="H162" s="58" t="s">
        <v>310</v>
      </c>
      <c r="J162">
        <v>9</v>
      </c>
    </row>
    <row r="163" spans="1:10" ht="15.75" thickBot="1" x14ac:dyDescent="0.3">
      <c r="A163" s="54"/>
      <c r="B163" s="53" t="s">
        <v>265</v>
      </c>
      <c r="C163" s="53" t="s">
        <v>652</v>
      </c>
      <c r="D163" s="53" t="s">
        <v>653</v>
      </c>
      <c r="E163" s="53" t="s">
        <v>654</v>
      </c>
      <c r="F163" s="55" t="str">
        <f t="shared" si="13"/>
        <v>Iran</v>
      </c>
      <c r="G163" t="str">
        <f t="shared" si="14"/>
        <v>96.8</v>
      </c>
      <c r="H163" s="58" t="s">
        <v>311</v>
      </c>
      <c r="J163">
        <v>10</v>
      </c>
    </row>
    <row r="164" spans="1:10" ht="15.75" thickBot="1" x14ac:dyDescent="0.3">
      <c r="A164" s="54"/>
      <c r="B164" s="53" t="s">
        <v>269</v>
      </c>
      <c r="C164" s="53" t="s">
        <v>655</v>
      </c>
      <c r="D164" s="53" t="s">
        <v>656</v>
      </c>
      <c r="E164" s="53" t="s">
        <v>657</v>
      </c>
      <c r="F164" s="55" t="str">
        <f t="shared" si="13"/>
        <v>Canada</v>
      </c>
      <c r="G164" t="str">
        <f t="shared" si="14"/>
        <v>86.6</v>
      </c>
      <c r="H164" s="58" t="s">
        <v>309</v>
      </c>
      <c r="J164">
        <v>11</v>
      </c>
    </row>
    <row r="165" spans="1:10" ht="15.75" thickBot="1" x14ac:dyDescent="0.3">
      <c r="A165" s="54"/>
      <c r="B165" s="53" t="s">
        <v>273</v>
      </c>
      <c r="C165" s="53" t="s">
        <v>658</v>
      </c>
      <c r="D165" s="53" t="s">
        <v>659</v>
      </c>
      <c r="E165" s="53" t="s">
        <v>660</v>
      </c>
      <c r="F165" s="55" t="str">
        <f t="shared" si="13"/>
        <v>Argentina</v>
      </c>
      <c r="G165" t="str">
        <f t="shared" si="14"/>
        <v>90.2</v>
      </c>
      <c r="H165" s="58" t="s">
        <v>310</v>
      </c>
      <c r="J165">
        <v>12</v>
      </c>
    </row>
    <row r="166" spans="1:10" ht="15.75" thickBot="1" x14ac:dyDescent="0.3">
      <c r="A166" s="54"/>
      <c r="B166" s="53" t="s">
        <v>276</v>
      </c>
      <c r="C166" s="53" t="s">
        <v>500</v>
      </c>
      <c r="D166" s="53" t="s">
        <v>661</v>
      </c>
      <c r="E166" s="53" t="s">
        <v>662</v>
      </c>
      <c r="F166" s="55" t="str">
        <f t="shared" si="13"/>
        <v>Poland</v>
      </c>
      <c r="G166" t="str">
        <f t="shared" si="14"/>
        <v>79.8</v>
      </c>
      <c r="H166" s="58" t="s">
        <v>310</v>
      </c>
      <c r="J166">
        <v>13</v>
      </c>
    </row>
    <row r="167" spans="1:10" ht="15.75" thickBot="1" x14ac:dyDescent="0.3">
      <c r="A167" s="54"/>
      <c r="B167" s="53" t="s">
        <v>280</v>
      </c>
      <c r="C167" s="53" t="s">
        <v>663</v>
      </c>
      <c r="D167" s="53" t="s">
        <v>664</v>
      </c>
      <c r="E167" s="53" t="s">
        <v>665</v>
      </c>
      <c r="F167" s="55" t="str">
        <f t="shared" si="13"/>
        <v>Malaysia</v>
      </c>
      <c r="G167" t="str">
        <f t="shared" si="14"/>
        <v>78.3</v>
      </c>
      <c r="H167" s="58" t="s">
        <v>310</v>
      </c>
      <c r="J167">
        <v>14</v>
      </c>
    </row>
    <row r="168" spans="1:10" ht="15.75" thickBot="1" x14ac:dyDescent="0.3">
      <c r="A168" s="54"/>
      <c r="B168" s="53" t="s">
        <v>349</v>
      </c>
      <c r="C168" s="53" t="s">
        <v>666</v>
      </c>
      <c r="D168" s="53" t="s">
        <v>667</v>
      </c>
      <c r="E168" s="53" t="s">
        <v>668</v>
      </c>
      <c r="F168" s="55" t="str">
        <f t="shared" si="13"/>
        <v>Bangladesh</v>
      </c>
      <c r="G168" t="str">
        <f t="shared" si="14"/>
        <v>85.3</v>
      </c>
      <c r="H168" s="58" t="s">
        <v>308</v>
      </c>
      <c r="J168">
        <v>15</v>
      </c>
    </row>
    <row r="169" spans="1:10" ht="15.75" thickBot="1" x14ac:dyDescent="0.3">
      <c r="A169" s="54"/>
      <c r="B169" s="53" t="s">
        <v>284</v>
      </c>
      <c r="C169" s="53" t="s">
        <v>669</v>
      </c>
      <c r="D169" s="53" t="s">
        <v>670</v>
      </c>
      <c r="E169" s="53" t="s">
        <v>671</v>
      </c>
      <c r="F169" s="55" t="str">
        <f t="shared" si="13"/>
        <v>Turkey</v>
      </c>
      <c r="G169" t="str">
        <f t="shared" si="14"/>
        <v>88.6</v>
      </c>
      <c r="H169" s="58" t="s">
        <v>310</v>
      </c>
      <c r="J169">
        <v>16</v>
      </c>
    </row>
    <row r="170" spans="1:10" ht="15.75" thickBot="1" x14ac:dyDescent="0.3">
      <c r="A170" s="54"/>
      <c r="B170" s="53" t="s">
        <v>288</v>
      </c>
      <c r="C170" s="53" t="s">
        <v>672</v>
      </c>
      <c r="D170" s="53" t="s">
        <v>673</v>
      </c>
      <c r="E170" s="53" t="s">
        <v>674</v>
      </c>
      <c r="F170" s="55" t="str">
        <f t="shared" si="13"/>
        <v>Pakistan</v>
      </c>
      <c r="G170" t="str">
        <f t="shared" si="14"/>
        <v>58.4</v>
      </c>
      <c r="H170" s="58" t="s">
        <v>308</v>
      </c>
      <c r="J170">
        <v>17</v>
      </c>
    </row>
    <row r="171" spans="1:10" ht="15.75" thickBot="1" x14ac:dyDescent="0.3">
      <c r="A171" s="54"/>
      <c r="B171" s="53" t="s">
        <v>291</v>
      </c>
      <c r="C171" s="53" t="s">
        <v>675</v>
      </c>
      <c r="D171" s="53" t="s">
        <v>676</v>
      </c>
      <c r="E171" s="53" t="s">
        <v>677</v>
      </c>
      <c r="F171" s="55" t="str">
        <f t="shared" si="13"/>
        <v>Tanzania</v>
      </c>
      <c r="G171" t="str">
        <f t="shared" si="14"/>
        <v>57.5</v>
      </c>
      <c r="H171" s="58" t="s">
        <v>308</v>
      </c>
      <c r="J171">
        <v>18</v>
      </c>
    </row>
    <row r="172" spans="1:10" ht="15.75" thickBot="1" x14ac:dyDescent="0.3">
      <c r="A172" s="54"/>
      <c r="B172" s="53" t="s">
        <v>294</v>
      </c>
      <c r="C172" s="53" t="s">
        <v>477</v>
      </c>
      <c r="D172" s="53" t="s">
        <v>678</v>
      </c>
      <c r="E172" s="53" t="s">
        <v>679</v>
      </c>
      <c r="F172" s="55" t="str">
        <f t="shared" si="13"/>
        <v>Saudi Arabia</v>
      </c>
      <c r="G172" t="str">
        <f t="shared" si="14"/>
        <v>89.8</v>
      </c>
      <c r="H172" s="58" t="s">
        <v>309</v>
      </c>
      <c r="J172">
        <v>19</v>
      </c>
    </row>
    <row r="173" spans="1:10" ht="15.75" thickBot="1" x14ac:dyDescent="0.3">
      <c r="A173" s="54"/>
      <c r="B173" s="53" t="s">
        <v>297</v>
      </c>
      <c r="C173" s="53" t="s">
        <v>625</v>
      </c>
      <c r="D173" s="53" t="s">
        <v>680</v>
      </c>
      <c r="E173" s="53" t="s">
        <v>681</v>
      </c>
      <c r="F173" s="55" t="str">
        <f t="shared" si="13"/>
        <v>Philippines</v>
      </c>
      <c r="G173" t="str">
        <f t="shared" si="14"/>
        <v>85.1</v>
      </c>
      <c r="H173" s="58" t="s">
        <v>311</v>
      </c>
      <c r="J173">
        <v>20</v>
      </c>
    </row>
    <row r="174" spans="1:10" ht="15.75" thickBot="1" x14ac:dyDescent="0.3">
      <c r="A174" s="54"/>
      <c r="B174" s="53" t="s">
        <v>300</v>
      </c>
      <c r="C174" s="53" t="s">
        <v>301</v>
      </c>
      <c r="D174" s="53" t="s">
        <v>682</v>
      </c>
      <c r="E174" s="53" t="s">
        <v>683</v>
      </c>
      <c r="F174" s="55" t="str">
        <f t="shared" si="13"/>
        <v>Russia</v>
      </c>
      <c r="G174" t="str">
        <f t="shared" si="14"/>
        <v>88.2</v>
      </c>
      <c r="H174" s="58" t="s">
        <v>310</v>
      </c>
      <c r="J174">
        <v>21</v>
      </c>
    </row>
    <row r="176" spans="1:10" ht="15.75" thickBot="1" x14ac:dyDescent="0.3">
      <c r="A176" s="57" t="s">
        <v>733</v>
      </c>
      <c r="B176" s="53" t="s">
        <v>234</v>
      </c>
      <c r="C176" s="53" t="s">
        <v>685</v>
      </c>
      <c r="D176" s="53" t="s">
        <v>686</v>
      </c>
      <c r="E176" s="53" t="s">
        <v>687</v>
      </c>
      <c r="F176" s="55" t="str">
        <f>B176</f>
        <v>India</v>
      </c>
      <c r="G176" t="str">
        <f>MID(LEFT(D176,FIND(")",D176)-1),FIND("(",D176)+1,LEN(D176))</f>
        <v>43.6</v>
      </c>
      <c r="H176" s="58" t="s">
        <v>308</v>
      </c>
      <c r="J176">
        <v>1</v>
      </c>
    </row>
    <row r="177" spans="1:10" ht="15.75" thickBot="1" x14ac:dyDescent="0.3">
      <c r="A177" s="54"/>
      <c r="B177" s="53" t="s">
        <v>238</v>
      </c>
      <c r="C177" s="53" t="s">
        <v>688</v>
      </c>
      <c r="D177" s="53" t="s">
        <v>689</v>
      </c>
      <c r="E177" s="53" t="s">
        <v>690</v>
      </c>
      <c r="F177" s="55" t="str">
        <f t="shared" ref="F177:F195" si="15">B177</f>
        <v>China</v>
      </c>
      <c r="G177" t="str">
        <f t="shared" ref="G177:G195" si="16">MID(LEFT(D177,FIND(")",D177)-1),FIND("(",D177)+1,LEN(D177))</f>
        <v>37.6</v>
      </c>
      <c r="H177" s="58" t="s">
        <v>311</v>
      </c>
      <c r="J177">
        <v>2</v>
      </c>
    </row>
    <row r="178" spans="1:10" ht="15.75" thickBot="1" x14ac:dyDescent="0.3">
      <c r="A178" s="54"/>
      <c r="B178" s="53" t="s">
        <v>242</v>
      </c>
      <c r="C178" s="53" t="s">
        <v>691</v>
      </c>
      <c r="D178" s="53" t="s">
        <v>692</v>
      </c>
      <c r="E178" s="53" t="s">
        <v>693</v>
      </c>
      <c r="F178" s="55" t="str">
        <f t="shared" si="15"/>
        <v>South Africa</v>
      </c>
      <c r="G178" t="str">
        <f t="shared" si="16"/>
        <v>75.8</v>
      </c>
      <c r="H178" s="58" t="s">
        <v>310</v>
      </c>
      <c r="J178">
        <v>3</v>
      </c>
    </row>
    <row r="179" spans="1:10" ht="15.75" thickBot="1" x14ac:dyDescent="0.3">
      <c r="A179" s="54"/>
      <c r="B179" s="53" t="s">
        <v>246</v>
      </c>
      <c r="C179" s="53" t="s">
        <v>636</v>
      </c>
      <c r="D179" s="53" t="s">
        <v>694</v>
      </c>
      <c r="E179" s="53" t="s">
        <v>695</v>
      </c>
      <c r="F179" s="55" t="str">
        <f t="shared" si="15"/>
        <v>Colombia</v>
      </c>
      <c r="G179" t="str">
        <f t="shared" si="16"/>
        <v>83.8</v>
      </c>
      <c r="H179" s="58" t="s">
        <v>311</v>
      </c>
      <c r="J179">
        <v>4</v>
      </c>
    </row>
    <row r="180" spans="1:10" ht="15.75" thickBot="1" x14ac:dyDescent="0.3">
      <c r="A180" s="54"/>
      <c r="B180" s="53" t="s">
        <v>250</v>
      </c>
      <c r="C180" s="53" t="s">
        <v>253</v>
      </c>
      <c r="D180" s="53" t="s">
        <v>499</v>
      </c>
      <c r="E180" s="53" t="s">
        <v>500</v>
      </c>
      <c r="F180" s="55" t="str">
        <f t="shared" si="15"/>
        <v>UAE</v>
      </c>
      <c r="G180" t="str">
        <f t="shared" si="16"/>
        <v>89.9</v>
      </c>
      <c r="H180" s="58" t="s">
        <v>309</v>
      </c>
      <c r="J180">
        <v>5</v>
      </c>
    </row>
    <row r="181" spans="1:10" ht="15.75" thickBot="1" x14ac:dyDescent="0.3">
      <c r="A181" s="54"/>
      <c r="B181" s="53" t="s">
        <v>254</v>
      </c>
      <c r="C181" s="53" t="s">
        <v>696</v>
      </c>
      <c r="D181" s="53" t="s">
        <v>697</v>
      </c>
      <c r="E181" s="53" t="s">
        <v>501</v>
      </c>
      <c r="F181" s="55" t="str">
        <f t="shared" si="15"/>
        <v>Zimbabwe</v>
      </c>
      <c r="G181" t="str">
        <f t="shared" si="16"/>
        <v>68.4</v>
      </c>
      <c r="H181" s="58" t="s">
        <v>308</v>
      </c>
      <c r="J181">
        <v>6</v>
      </c>
    </row>
    <row r="182" spans="1:10" ht="15.75" thickBot="1" x14ac:dyDescent="0.3">
      <c r="A182" s="54"/>
      <c r="B182" s="53" t="s">
        <v>256</v>
      </c>
      <c r="C182" s="53" t="s">
        <v>698</v>
      </c>
      <c r="D182" s="53" t="s">
        <v>699</v>
      </c>
      <c r="E182" s="53" t="s">
        <v>700</v>
      </c>
      <c r="F182" s="55" t="str">
        <f t="shared" si="15"/>
        <v>Brazil</v>
      </c>
      <c r="G182" t="str">
        <f t="shared" si="16"/>
        <v>95.6</v>
      </c>
      <c r="H182" s="58" t="s">
        <v>310</v>
      </c>
      <c r="J182">
        <v>7</v>
      </c>
    </row>
    <row r="183" spans="1:10" ht="15.75" thickBot="1" x14ac:dyDescent="0.3">
      <c r="A183" s="54"/>
      <c r="B183" s="53" t="s">
        <v>259</v>
      </c>
      <c r="C183" s="53" t="s">
        <v>701</v>
      </c>
      <c r="D183" s="53" t="s">
        <v>702</v>
      </c>
      <c r="E183" s="53" t="s">
        <v>703</v>
      </c>
      <c r="F183" s="55" t="str">
        <f t="shared" si="15"/>
        <v>Sweden</v>
      </c>
      <c r="G183" t="str">
        <f t="shared" si="16"/>
        <v>78.2</v>
      </c>
      <c r="H183" s="58" t="s">
        <v>309</v>
      </c>
      <c r="J183">
        <v>8</v>
      </c>
    </row>
    <row r="184" spans="1:10" ht="15.75" thickBot="1" x14ac:dyDescent="0.3">
      <c r="A184" s="54"/>
      <c r="B184" s="53" t="s">
        <v>263</v>
      </c>
      <c r="C184" s="53" t="s">
        <v>704</v>
      </c>
      <c r="D184" s="53" t="s">
        <v>705</v>
      </c>
      <c r="E184" s="53" t="s">
        <v>706</v>
      </c>
      <c r="F184" s="55" t="str">
        <f t="shared" si="15"/>
        <v>Chile</v>
      </c>
      <c r="G184" t="str">
        <f t="shared" si="16"/>
        <v>59.7</v>
      </c>
      <c r="H184" s="58" t="s">
        <v>310</v>
      </c>
      <c r="J184">
        <v>9</v>
      </c>
    </row>
    <row r="185" spans="1:10" ht="15.75" thickBot="1" x14ac:dyDescent="0.3">
      <c r="A185" s="54"/>
      <c r="B185" s="53" t="s">
        <v>265</v>
      </c>
      <c r="C185" s="53" t="s">
        <v>337</v>
      </c>
      <c r="D185" s="53" t="s">
        <v>707</v>
      </c>
      <c r="E185" s="53" t="s">
        <v>392</v>
      </c>
      <c r="F185" s="55" t="str">
        <f t="shared" si="15"/>
        <v>Iran</v>
      </c>
      <c r="G185" t="str">
        <f t="shared" si="16"/>
        <v>91.7</v>
      </c>
      <c r="H185" s="58" t="s">
        <v>311</v>
      </c>
      <c r="J185">
        <v>10</v>
      </c>
    </row>
    <row r="186" spans="1:10" ht="15.75" thickBot="1" x14ac:dyDescent="0.3">
      <c r="A186" s="54"/>
      <c r="B186" s="53" t="s">
        <v>269</v>
      </c>
      <c r="C186" s="53" t="s">
        <v>708</v>
      </c>
      <c r="D186" s="53" t="s">
        <v>709</v>
      </c>
      <c r="E186" s="53" t="s">
        <v>710</v>
      </c>
      <c r="F186" s="55" t="str">
        <f t="shared" si="15"/>
        <v>Canada</v>
      </c>
      <c r="G186" t="str">
        <f t="shared" si="16"/>
        <v>84.0</v>
      </c>
      <c r="H186" s="58" t="s">
        <v>309</v>
      </c>
      <c r="J186">
        <v>11</v>
      </c>
    </row>
    <row r="187" spans="1:10" ht="15.75" thickBot="1" x14ac:dyDescent="0.3">
      <c r="A187" s="54"/>
      <c r="B187" s="53" t="s">
        <v>273</v>
      </c>
      <c r="C187" s="53" t="s">
        <v>658</v>
      </c>
      <c r="D187" s="53" t="s">
        <v>711</v>
      </c>
      <c r="E187" s="53" t="s">
        <v>712</v>
      </c>
      <c r="F187" s="55" t="str">
        <f t="shared" si="15"/>
        <v>Argentina</v>
      </c>
      <c r="G187" t="str">
        <f t="shared" si="16"/>
        <v>80.6</v>
      </c>
      <c r="H187" s="58" t="s">
        <v>310</v>
      </c>
      <c r="J187">
        <v>12</v>
      </c>
    </row>
    <row r="188" spans="1:10" ht="15.75" thickBot="1" x14ac:dyDescent="0.3">
      <c r="A188" s="54"/>
      <c r="B188" s="53" t="s">
        <v>276</v>
      </c>
      <c r="C188" s="53" t="s">
        <v>343</v>
      </c>
      <c r="D188" s="53" t="s">
        <v>713</v>
      </c>
      <c r="E188" s="53" t="s">
        <v>714</v>
      </c>
      <c r="F188" s="55" t="str">
        <f t="shared" si="15"/>
        <v>Poland</v>
      </c>
      <c r="G188" t="str">
        <f t="shared" si="16"/>
        <v>71.9</v>
      </c>
      <c r="H188" s="58" t="s">
        <v>310</v>
      </c>
      <c r="J188">
        <v>13</v>
      </c>
    </row>
    <row r="189" spans="1:10" ht="15.75" thickBot="1" x14ac:dyDescent="0.3">
      <c r="A189" s="54"/>
      <c r="B189" s="53" t="s">
        <v>280</v>
      </c>
      <c r="C189" s="53" t="s">
        <v>715</v>
      </c>
      <c r="D189" s="53" t="s">
        <v>716</v>
      </c>
      <c r="E189" s="53" t="s">
        <v>717</v>
      </c>
      <c r="F189" s="55" t="str">
        <f t="shared" si="15"/>
        <v>Malaysia</v>
      </c>
      <c r="G189" t="str">
        <f t="shared" si="16"/>
        <v>74.6</v>
      </c>
      <c r="H189" s="58" t="s">
        <v>310</v>
      </c>
      <c r="J189">
        <v>14</v>
      </c>
    </row>
    <row r="190" spans="1:10" ht="15.75" thickBot="1" x14ac:dyDescent="0.3">
      <c r="A190" s="54"/>
      <c r="B190" s="53" t="s">
        <v>284</v>
      </c>
      <c r="C190" s="53" t="s">
        <v>617</v>
      </c>
      <c r="D190" s="53" t="s">
        <v>718</v>
      </c>
      <c r="E190" s="53" t="s">
        <v>719</v>
      </c>
      <c r="F190" s="55" t="str">
        <f t="shared" si="15"/>
        <v>Turkey</v>
      </c>
      <c r="G190" t="str">
        <f t="shared" si="16"/>
        <v>81.8</v>
      </c>
      <c r="H190" s="58" t="s">
        <v>310</v>
      </c>
      <c r="J190">
        <v>15</v>
      </c>
    </row>
    <row r="191" spans="1:10" ht="15.75" thickBot="1" x14ac:dyDescent="0.3">
      <c r="A191" s="54"/>
      <c r="B191" s="53" t="s">
        <v>288</v>
      </c>
      <c r="C191" s="53" t="s">
        <v>618</v>
      </c>
      <c r="D191" s="53" t="s">
        <v>720</v>
      </c>
      <c r="E191" s="53" t="s">
        <v>721</v>
      </c>
      <c r="F191" s="55" t="str">
        <f t="shared" si="15"/>
        <v>Pakistan</v>
      </c>
      <c r="G191" t="str">
        <f t="shared" si="16"/>
        <v>55.4</v>
      </c>
      <c r="H191" s="58" t="s">
        <v>308</v>
      </c>
      <c r="J191">
        <v>16</v>
      </c>
    </row>
    <row r="192" spans="1:10" ht="15.75" thickBot="1" x14ac:dyDescent="0.3">
      <c r="A192" s="54"/>
      <c r="B192" s="53" t="s">
        <v>291</v>
      </c>
      <c r="C192" s="53" t="s">
        <v>580</v>
      </c>
      <c r="D192" s="53" t="s">
        <v>722</v>
      </c>
      <c r="E192" s="53" t="s">
        <v>723</v>
      </c>
      <c r="F192" s="55" t="str">
        <f t="shared" si="15"/>
        <v>Tanzania</v>
      </c>
      <c r="G192" t="str">
        <f t="shared" si="16"/>
        <v>39.7</v>
      </c>
      <c r="H192" s="58" t="s">
        <v>308</v>
      </c>
      <c r="J192">
        <v>17</v>
      </c>
    </row>
    <row r="193" spans="1:10" ht="15.75" thickBot="1" x14ac:dyDescent="0.3">
      <c r="A193" s="54"/>
      <c r="B193" s="53" t="s">
        <v>294</v>
      </c>
      <c r="C193" s="53" t="s">
        <v>724</v>
      </c>
      <c r="D193" s="53" t="s">
        <v>725</v>
      </c>
      <c r="E193" s="53" t="s">
        <v>726</v>
      </c>
      <c r="F193" s="55" t="str">
        <f t="shared" si="15"/>
        <v>Saudi Arabia</v>
      </c>
      <c r="G193" t="str">
        <f t="shared" si="16"/>
        <v>73.4</v>
      </c>
      <c r="H193" s="58" t="s">
        <v>309</v>
      </c>
      <c r="J193">
        <v>18</v>
      </c>
    </row>
    <row r="194" spans="1:10" ht="15.75" thickBot="1" x14ac:dyDescent="0.3">
      <c r="A194" s="54"/>
      <c r="B194" s="53" t="s">
        <v>297</v>
      </c>
      <c r="C194" s="53" t="s">
        <v>727</v>
      </c>
      <c r="D194" s="53" t="s">
        <v>728</v>
      </c>
      <c r="E194" s="53" t="s">
        <v>729</v>
      </c>
      <c r="F194" s="55" t="str">
        <f t="shared" si="15"/>
        <v>Philippines</v>
      </c>
      <c r="G194" t="str">
        <f t="shared" si="16"/>
        <v>78.5</v>
      </c>
      <c r="H194" s="58" t="s">
        <v>311</v>
      </c>
      <c r="J194">
        <v>19</v>
      </c>
    </row>
    <row r="195" spans="1:10" ht="15.75" thickBot="1" x14ac:dyDescent="0.3">
      <c r="A195" s="54"/>
      <c r="B195" s="53" t="s">
        <v>300</v>
      </c>
      <c r="C195" s="53" t="s">
        <v>730</v>
      </c>
      <c r="D195" s="53" t="s">
        <v>731</v>
      </c>
      <c r="E195" s="53" t="s">
        <v>732</v>
      </c>
      <c r="F195" s="55" t="str">
        <f t="shared" si="15"/>
        <v>Russia</v>
      </c>
      <c r="G195" t="str">
        <f t="shared" si="16"/>
        <v>62.7</v>
      </c>
      <c r="H195" s="58" t="s">
        <v>310</v>
      </c>
      <c r="J195" s="60">
        <v>20</v>
      </c>
    </row>
    <row r="196" spans="1:10" ht="15.75" thickBot="1" x14ac:dyDescent="0.3">
      <c r="F196" s="55"/>
    </row>
    <row r="197" spans="1:10" ht="15.75" thickBot="1" x14ac:dyDescent="0.3">
      <c r="A197" s="57" t="s">
        <v>776</v>
      </c>
      <c r="B197" s="53" t="s">
        <v>234</v>
      </c>
      <c r="C197" s="53" t="s">
        <v>734</v>
      </c>
      <c r="D197" s="53" t="s">
        <v>735</v>
      </c>
      <c r="E197" s="53" t="s">
        <v>736</v>
      </c>
      <c r="F197" s="55" t="str">
        <f>B197</f>
        <v>India</v>
      </c>
      <c r="G197" t="str">
        <f>MID(LEFT(D197,FIND(")",D197)-1),FIND("(",D197)+1,LEN(D197))</f>
        <v>42.6</v>
      </c>
      <c r="H197" s="58" t="s">
        <v>308</v>
      </c>
      <c r="J197">
        <v>1</v>
      </c>
    </row>
    <row r="198" spans="1:10" ht="15.75" thickBot="1" x14ac:dyDescent="0.3">
      <c r="A198" s="54"/>
      <c r="B198" s="53" t="s">
        <v>238</v>
      </c>
      <c r="C198" s="53" t="s">
        <v>737</v>
      </c>
      <c r="D198" s="53" t="s">
        <v>738</v>
      </c>
      <c r="E198" s="53" t="s">
        <v>739</v>
      </c>
      <c r="F198" s="55" t="str">
        <f t="shared" ref="F198:F216" si="17">B198</f>
        <v>China</v>
      </c>
      <c r="G198" t="str">
        <f t="shared" ref="G198:G216" si="18">MID(LEFT(D198,FIND(")",D198)-1),FIND("(",D198)+1,LEN(D198))</f>
        <v>32.7</v>
      </c>
      <c r="H198" s="58" t="s">
        <v>311</v>
      </c>
      <c r="J198">
        <v>2</v>
      </c>
    </row>
    <row r="199" spans="1:10" ht="15.75" thickBot="1" x14ac:dyDescent="0.3">
      <c r="A199" s="54"/>
      <c r="B199" s="53" t="s">
        <v>242</v>
      </c>
      <c r="C199" s="53" t="s">
        <v>740</v>
      </c>
      <c r="D199" s="53" t="s">
        <v>741</v>
      </c>
      <c r="E199" s="53" t="s">
        <v>742</v>
      </c>
      <c r="F199" s="55" t="str">
        <f t="shared" si="17"/>
        <v>South Africa</v>
      </c>
      <c r="G199" t="str">
        <f t="shared" si="18"/>
        <v>74.2</v>
      </c>
      <c r="H199" s="58" t="s">
        <v>310</v>
      </c>
      <c r="J199">
        <v>3</v>
      </c>
    </row>
    <row r="200" spans="1:10" ht="15.75" thickBot="1" x14ac:dyDescent="0.3">
      <c r="A200" s="54"/>
      <c r="B200" s="53" t="s">
        <v>246</v>
      </c>
      <c r="C200" s="53" t="s">
        <v>743</v>
      </c>
      <c r="D200" s="53" t="s">
        <v>744</v>
      </c>
      <c r="E200" s="53" t="s">
        <v>745</v>
      </c>
      <c r="F200" s="55" t="str">
        <f t="shared" si="17"/>
        <v>Colombia</v>
      </c>
      <c r="G200" t="str">
        <f t="shared" si="18"/>
        <v>83.0</v>
      </c>
      <c r="H200" s="58" t="s">
        <v>311</v>
      </c>
      <c r="J200">
        <v>4</v>
      </c>
    </row>
    <row r="201" spans="1:10" ht="15.75" thickBot="1" x14ac:dyDescent="0.3">
      <c r="A201" s="54"/>
      <c r="B201" s="53" t="s">
        <v>250</v>
      </c>
      <c r="C201" s="53" t="s">
        <v>253</v>
      </c>
      <c r="D201" s="53" t="s">
        <v>639</v>
      </c>
      <c r="E201" s="53" t="s">
        <v>640</v>
      </c>
      <c r="F201" s="55" t="str">
        <f t="shared" si="17"/>
        <v>UAE</v>
      </c>
      <c r="G201" t="str">
        <f t="shared" si="18"/>
        <v>87.6</v>
      </c>
      <c r="H201" s="58" t="s">
        <v>309</v>
      </c>
      <c r="J201">
        <v>5</v>
      </c>
    </row>
    <row r="202" spans="1:10" ht="15.75" thickBot="1" x14ac:dyDescent="0.3">
      <c r="A202" s="54"/>
      <c r="B202" s="53" t="s">
        <v>254</v>
      </c>
      <c r="C202" s="53" t="s">
        <v>251</v>
      </c>
      <c r="D202" s="53" t="s">
        <v>642</v>
      </c>
      <c r="E202" s="53" t="s">
        <v>746</v>
      </c>
      <c r="F202" s="55" t="str">
        <f t="shared" si="17"/>
        <v>Zimbabwe</v>
      </c>
      <c r="G202" t="str">
        <f t="shared" si="18"/>
        <v>70.9</v>
      </c>
      <c r="H202" s="58" t="s">
        <v>308</v>
      </c>
      <c r="J202">
        <v>6</v>
      </c>
    </row>
    <row r="203" spans="1:10" ht="15.75" thickBot="1" x14ac:dyDescent="0.3">
      <c r="A203" s="54"/>
      <c r="B203" s="53" t="s">
        <v>256</v>
      </c>
      <c r="C203" s="53" t="s">
        <v>557</v>
      </c>
      <c r="D203" s="53" t="s">
        <v>747</v>
      </c>
      <c r="E203" s="53" t="s">
        <v>748</v>
      </c>
      <c r="F203" s="55" t="str">
        <f t="shared" si="17"/>
        <v>Brazil</v>
      </c>
      <c r="G203" t="str">
        <f t="shared" si="18"/>
        <v>97.2</v>
      </c>
      <c r="H203" s="58" t="s">
        <v>310</v>
      </c>
      <c r="J203">
        <v>7</v>
      </c>
    </row>
    <row r="204" spans="1:10" ht="15.75" thickBot="1" x14ac:dyDescent="0.3">
      <c r="A204" s="54"/>
      <c r="B204" s="53" t="s">
        <v>259</v>
      </c>
      <c r="C204" s="53" t="s">
        <v>749</v>
      </c>
      <c r="D204" s="53" t="s">
        <v>750</v>
      </c>
      <c r="E204" s="53" t="s">
        <v>751</v>
      </c>
      <c r="F204" s="55" t="str">
        <f t="shared" si="17"/>
        <v>Sweden</v>
      </c>
      <c r="G204" t="str">
        <f t="shared" si="18"/>
        <v>84.4</v>
      </c>
      <c r="H204" s="58" t="s">
        <v>309</v>
      </c>
      <c r="J204">
        <v>8</v>
      </c>
    </row>
    <row r="205" spans="1:10" ht="15.75" thickBot="1" x14ac:dyDescent="0.3">
      <c r="A205" s="54"/>
      <c r="B205" s="53" t="s">
        <v>263</v>
      </c>
      <c r="C205" s="53" t="s">
        <v>752</v>
      </c>
      <c r="D205" s="53" t="s">
        <v>753</v>
      </c>
      <c r="E205" s="53" t="s">
        <v>754</v>
      </c>
      <c r="F205" s="55" t="str">
        <f t="shared" si="17"/>
        <v>Chile</v>
      </c>
      <c r="G205" t="str">
        <f t="shared" si="18"/>
        <v>56.5</v>
      </c>
      <c r="H205" s="58" t="s">
        <v>310</v>
      </c>
      <c r="J205">
        <v>9</v>
      </c>
    </row>
    <row r="206" spans="1:10" ht="15.75" thickBot="1" x14ac:dyDescent="0.3">
      <c r="A206" s="54"/>
      <c r="B206" s="53" t="s">
        <v>265</v>
      </c>
      <c r="C206" s="53" t="s">
        <v>337</v>
      </c>
      <c r="D206" s="53" t="s">
        <v>755</v>
      </c>
      <c r="E206" s="53" t="s">
        <v>756</v>
      </c>
      <c r="F206" s="55" t="str">
        <f t="shared" si="17"/>
        <v>Iran</v>
      </c>
      <c r="G206" t="str">
        <f t="shared" si="18"/>
        <v>91.9</v>
      </c>
      <c r="H206" s="58" t="s">
        <v>311</v>
      </c>
      <c r="J206">
        <v>10</v>
      </c>
    </row>
    <row r="207" spans="1:10" ht="15.75" thickBot="1" x14ac:dyDescent="0.3">
      <c r="A207" s="54"/>
      <c r="B207" s="53" t="s">
        <v>269</v>
      </c>
      <c r="C207" s="53" t="s">
        <v>757</v>
      </c>
      <c r="D207" s="53" t="s">
        <v>758</v>
      </c>
      <c r="E207" s="53" t="s">
        <v>759</v>
      </c>
      <c r="F207" s="55" t="str">
        <f t="shared" si="17"/>
        <v>Canada</v>
      </c>
      <c r="G207" t="str">
        <f t="shared" si="18"/>
        <v>84.7</v>
      </c>
      <c r="H207" s="58" t="s">
        <v>309</v>
      </c>
      <c r="J207">
        <v>11</v>
      </c>
    </row>
    <row r="208" spans="1:10" ht="15.75" thickBot="1" x14ac:dyDescent="0.3">
      <c r="A208" s="54"/>
      <c r="B208" s="53" t="s">
        <v>273</v>
      </c>
      <c r="C208" s="53" t="s">
        <v>458</v>
      </c>
      <c r="D208" s="53" t="s">
        <v>760</v>
      </c>
      <c r="E208" s="53" t="s">
        <v>712</v>
      </c>
      <c r="F208" s="55" t="str">
        <f t="shared" si="17"/>
        <v>Argentina</v>
      </c>
      <c r="G208" t="str">
        <f t="shared" si="18"/>
        <v>80.4</v>
      </c>
      <c r="H208" s="58" t="s">
        <v>310</v>
      </c>
      <c r="J208">
        <v>12</v>
      </c>
    </row>
    <row r="209" spans="1:10" ht="15.75" thickBot="1" x14ac:dyDescent="0.3">
      <c r="A209" s="54"/>
      <c r="B209" s="53" t="s">
        <v>276</v>
      </c>
      <c r="C209" s="53" t="s">
        <v>343</v>
      </c>
      <c r="D209" s="53" t="s">
        <v>761</v>
      </c>
      <c r="E209" s="53" t="s">
        <v>662</v>
      </c>
      <c r="F209" s="55" t="str">
        <f t="shared" si="17"/>
        <v>Poland</v>
      </c>
      <c r="G209" t="str">
        <f t="shared" si="18"/>
        <v>83.1</v>
      </c>
      <c r="H209" s="58" t="s">
        <v>310</v>
      </c>
      <c r="J209">
        <v>13</v>
      </c>
    </row>
    <row r="210" spans="1:10" ht="15.75" thickBot="1" x14ac:dyDescent="0.3">
      <c r="A210" s="54"/>
      <c r="B210" s="53" t="s">
        <v>280</v>
      </c>
      <c r="C210" s="53" t="s">
        <v>762</v>
      </c>
      <c r="D210" s="53" t="s">
        <v>763</v>
      </c>
      <c r="E210" s="53" t="s">
        <v>764</v>
      </c>
      <c r="F210" s="55" t="str">
        <f t="shared" si="17"/>
        <v>Malaysia</v>
      </c>
      <c r="G210" t="str">
        <f t="shared" si="18"/>
        <v>72.5</v>
      </c>
      <c r="H210" s="58" t="s">
        <v>310</v>
      </c>
      <c r="J210">
        <v>14</v>
      </c>
    </row>
    <row r="211" spans="1:10" ht="15.75" thickBot="1" x14ac:dyDescent="0.3">
      <c r="A211" s="54"/>
      <c r="B211" s="53" t="s">
        <v>284</v>
      </c>
      <c r="C211" s="53" t="s">
        <v>287</v>
      </c>
      <c r="D211" s="53" t="s">
        <v>765</v>
      </c>
      <c r="E211" s="53" t="s">
        <v>766</v>
      </c>
      <c r="F211" s="55" t="str">
        <f t="shared" si="17"/>
        <v>Turkey</v>
      </c>
      <c r="G211" t="str">
        <f t="shared" si="18"/>
        <v>83.5</v>
      </c>
      <c r="H211" s="58" t="s">
        <v>310</v>
      </c>
      <c r="J211">
        <v>15</v>
      </c>
    </row>
    <row r="212" spans="1:10" ht="15.75" thickBot="1" x14ac:dyDescent="0.3">
      <c r="A212" s="54"/>
      <c r="B212" s="53" t="s">
        <v>288</v>
      </c>
      <c r="C212" s="53" t="s">
        <v>356</v>
      </c>
      <c r="D212" s="53" t="s">
        <v>767</v>
      </c>
      <c r="E212" s="53" t="s">
        <v>768</v>
      </c>
      <c r="F212" s="55" t="str">
        <f t="shared" si="17"/>
        <v>Pakistan</v>
      </c>
      <c r="G212" t="str">
        <f t="shared" si="18"/>
        <v>59.4</v>
      </c>
      <c r="H212" s="58" t="s">
        <v>308</v>
      </c>
      <c r="J212">
        <v>16</v>
      </c>
    </row>
    <row r="213" spans="1:10" ht="15.75" thickBot="1" x14ac:dyDescent="0.3">
      <c r="A213" s="54"/>
      <c r="B213" s="53" t="s">
        <v>291</v>
      </c>
      <c r="C213" s="53" t="s">
        <v>580</v>
      </c>
      <c r="D213" s="53" t="s">
        <v>769</v>
      </c>
      <c r="E213" s="53" t="s">
        <v>676</v>
      </c>
      <c r="F213" s="55" t="str">
        <f t="shared" si="17"/>
        <v>Tanzania</v>
      </c>
      <c r="G213" t="str">
        <f t="shared" si="18"/>
        <v>37.0</v>
      </c>
      <c r="H213" s="58" t="s">
        <v>308</v>
      </c>
      <c r="J213">
        <v>17</v>
      </c>
    </row>
    <row r="214" spans="1:10" ht="15.75" thickBot="1" x14ac:dyDescent="0.3">
      <c r="A214" s="54"/>
      <c r="B214" s="53" t="s">
        <v>294</v>
      </c>
      <c r="C214" s="53" t="s">
        <v>770</v>
      </c>
      <c r="D214" s="53" t="s">
        <v>771</v>
      </c>
      <c r="E214" s="53" t="s">
        <v>772</v>
      </c>
      <c r="F214" s="55" t="str">
        <f t="shared" si="17"/>
        <v>Saudi Arabia</v>
      </c>
      <c r="G214" t="str">
        <f t="shared" si="18"/>
        <v>71.7</v>
      </c>
      <c r="H214" s="58" t="s">
        <v>309</v>
      </c>
      <c r="J214">
        <v>18</v>
      </c>
    </row>
    <row r="215" spans="1:10" ht="15.75" thickBot="1" x14ac:dyDescent="0.3">
      <c r="A215" s="54"/>
      <c r="B215" s="53" t="s">
        <v>297</v>
      </c>
      <c r="C215" s="53" t="s">
        <v>727</v>
      </c>
      <c r="D215" s="53" t="s">
        <v>773</v>
      </c>
      <c r="E215" s="53" t="s">
        <v>422</v>
      </c>
      <c r="F215" s="55" t="str">
        <f t="shared" si="17"/>
        <v>Philippines</v>
      </c>
      <c r="G215" t="str">
        <f t="shared" si="18"/>
        <v>79.3</v>
      </c>
      <c r="H215" s="58" t="s">
        <v>311</v>
      </c>
      <c r="J215">
        <v>19</v>
      </c>
    </row>
    <row r="216" spans="1:10" ht="15.75" thickBot="1" x14ac:dyDescent="0.3">
      <c r="A216" s="54"/>
      <c r="B216" s="53" t="s">
        <v>300</v>
      </c>
      <c r="C216" s="53" t="s">
        <v>366</v>
      </c>
      <c r="D216" s="53" t="s">
        <v>774</v>
      </c>
      <c r="E216" s="53" t="s">
        <v>775</v>
      </c>
      <c r="F216" s="55" t="str">
        <f t="shared" si="17"/>
        <v>Russia</v>
      </c>
      <c r="G216" t="str">
        <f t="shared" si="18"/>
        <v>76.5</v>
      </c>
      <c r="H216" s="58" t="s">
        <v>310</v>
      </c>
      <c r="J216" s="60">
        <v>20</v>
      </c>
    </row>
    <row r="217" spans="1:10" ht="15.75" thickBot="1" x14ac:dyDescent="0.3">
      <c r="F217" s="55"/>
    </row>
    <row r="218" spans="1:10" ht="15.75" thickBot="1" x14ac:dyDescent="0.3">
      <c r="A218" s="57" t="s">
        <v>824</v>
      </c>
      <c r="B218" s="53" t="s">
        <v>234</v>
      </c>
      <c r="C218" s="53" t="s">
        <v>777</v>
      </c>
      <c r="D218" s="53" t="s">
        <v>778</v>
      </c>
      <c r="E218" s="53" t="s">
        <v>779</v>
      </c>
      <c r="F218" s="55" t="str">
        <f t="shared" ref="F218:F280" si="19">B218</f>
        <v>India</v>
      </c>
      <c r="G218" t="str">
        <f t="shared" ref="G218:G280" si="20">MID(LEFT(D218,FIND(")",D218)-1),FIND("(",D218)+1,LEN(D218))</f>
        <v>64.4</v>
      </c>
      <c r="H218" s="58" t="s">
        <v>308</v>
      </c>
      <c r="J218">
        <v>1</v>
      </c>
    </row>
    <row r="219" spans="1:10" ht="15.75" thickBot="1" x14ac:dyDescent="0.3">
      <c r="A219" s="54"/>
      <c r="B219" s="53" t="s">
        <v>238</v>
      </c>
      <c r="C219" s="53" t="s">
        <v>780</v>
      </c>
      <c r="D219" s="53" t="s">
        <v>781</v>
      </c>
      <c r="E219" s="53" t="s">
        <v>782</v>
      </c>
      <c r="F219" s="55" t="str">
        <f t="shared" si="19"/>
        <v>China</v>
      </c>
      <c r="G219" t="str">
        <f t="shared" si="20"/>
        <v>69.0</v>
      </c>
      <c r="H219" s="58" t="s">
        <v>311</v>
      </c>
      <c r="J219">
        <v>2</v>
      </c>
    </row>
    <row r="220" spans="1:10" ht="15.75" thickBot="1" x14ac:dyDescent="0.3">
      <c r="A220" s="54"/>
      <c r="B220" s="53" t="s">
        <v>242</v>
      </c>
      <c r="C220" s="53" t="s">
        <v>435</v>
      </c>
      <c r="D220" s="53" t="s">
        <v>783</v>
      </c>
      <c r="E220" s="53" t="s">
        <v>784</v>
      </c>
      <c r="F220" s="55" t="str">
        <f t="shared" si="19"/>
        <v>South Africa</v>
      </c>
      <c r="G220" t="str">
        <f t="shared" si="20"/>
        <v>87.4</v>
      </c>
      <c r="H220" s="58" t="s">
        <v>310</v>
      </c>
      <c r="J220">
        <v>3</v>
      </c>
    </row>
    <row r="221" spans="1:10" ht="15.75" thickBot="1" x14ac:dyDescent="0.3">
      <c r="A221" s="54"/>
      <c r="B221" s="53" t="s">
        <v>246</v>
      </c>
      <c r="C221" s="53" t="s">
        <v>785</v>
      </c>
      <c r="D221" s="53" t="s">
        <v>786</v>
      </c>
      <c r="E221" s="53" t="s">
        <v>743</v>
      </c>
      <c r="F221" s="55" t="str">
        <f t="shared" si="19"/>
        <v>Colombia</v>
      </c>
      <c r="G221" t="str">
        <f t="shared" si="20"/>
        <v>94.7</v>
      </c>
      <c r="H221" s="58" t="s">
        <v>311</v>
      </c>
      <c r="J221">
        <v>4</v>
      </c>
    </row>
    <row r="222" spans="1:10" ht="15.75" thickBot="1" x14ac:dyDescent="0.3">
      <c r="A222" s="54"/>
      <c r="B222" s="53" t="s">
        <v>250</v>
      </c>
      <c r="C222" s="53" t="s">
        <v>253</v>
      </c>
      <c r="D222" s="53" t="s">
        <v>787</v>
      </c>
      <c r="E222" s="53" t="s">
        <v>401</v>
      </c>
      <c r="F222" s="55" t="str">
        <f t="shared" si="19"/>
        <v>UAE</v>
      </c>
      <c r="G222" t="str">
        <f t="shared" si="20"/>
        <v>78.7</v>
      </c>
      <c r="H222" s="58" t="s">
        <v>309</v>
      </c>
      <c r="J222">
        <v>5</v>
      </c>
    </row>
    <row r="223" spans="1:10" ht="15.75" thickBot="1" x14ac:dyDescent="0.3">
      <c r="A223" s="54"/>
      <c r="B223" s="53" t="s">
        <v>254</v>
      </c>
      <c r="C223" s="53" t="s">
        <v>788</v>
      </c>
      <c r="D223" s="53" t="s">
        <v>596</v>
      </c>
      <c r="E223" s="53" t="s">
        <v>789</v>
      </c>
      <c r="F223" s="55" t="str">
        <f t="shared" si="19"/>
        <v>Zimbabwe</v>
      </c>
      <c r="G223" t="str">
        <f t="shared" si="20"/>
        <v>83.5</v>
      </c>
      <c r="H223" s="58" t="s">
        <v>308</v>
      </c>
      <c r="J223">
        <v>6</v>
      </c>
    </row>
    <row r="224" spans="1:10" ht="15.75" thickBot="1" x14ac:dyDescent="0.3">
      <c r="A224" s="54"/>
      <c r="B224" s="53" t="s">
        <v>256</v>
      </c>
      <c r="C224" s="53" t="s">
        <v>328</v>
      </c>
      <c r="D224" s="53" t="s">
        <v>790</v>
      </c>
      <c r="E224" s="53" t="s">
        <v>791</v>
      </c>
      <c r="F224" s="55" t="str">
        <f t="shared" si="19"/>
        <v>Brazil</v>
      </c>
      <c r="G224" t="str">
        <f t="shared" si="20"/>
        <v>94.9</v>
      </c>
      <c r="H224" s="58" t="s">
        <v>310</v>
      </c>
      <c r="J224">
        <v>7</v>
      </c>
    </row>
    <row r="225" spans="1:10" ht="15.75" thickBot="1" x14ac:dyDescent="0.3">
      <c r="A225" s="54"/>
      <c r="B225" s="53" t="s">
        <v>259</v>
      </c>
      <c r="C225" s="53" t="s">
        <v>560</v>
      </c>
      <c r="D225" s="53" t="s">
        <v>792</v>
      </c>
      <c r="E225" s="53" t="s">
        <v>793</v>
      </c>
      <c r="F225" s="55" t="str">
        <f t="shared" si="19"/>
        <v>Sweden</v>
      </c>
      <c r="G225" t="str">
        <f t="shared" si="20"/>
        <v>95.0</v>
      </c>
      <c r="H225" s="58" t="s">
        <v>309</v>
      </c>
      <c r="J225">
        <v>8</v>
      </c>
    </row>
    <row r="226" spans="1:10" ht="15.75" thickBot="1" x14ac:dyDescent="0.3">
      <c r="A226" s="54"/>
      <c r="B226" s="53" t="s">
        <v>263</v>
      </c>
      <c r="C226" s="53" t="s">
        <v>794</v>
      </c>
      <c r="D226" s="53" t="s">
        <v>795</v>
      </c>
      <c r="E226" s="53" t="s">
        <v>796</v>
      </c>
      <c r="F226" s="55" t="str">
        <f t="shared" si="19"/>
        <v>Chile</v>
      </c>
      <c r="G226" t="str">
        <f t="shared" si="20"/>
        <v>92.7</v>
      </c>
      <c r="H226" s="58" t="s">
        <v>310</v>
      </c>
      <c r="J226">
        <v>9</v>
      </c>
    </row>
    <row r="227" spans="1:10" ht="15.75" thickBot="1" x14ac:dyDescent="0.3">
      <c r="A227" s="54"/>
      <c r="B227" s="53" t="s">
        <v>265</v>
      </c>
      <c r="C227" s="53" t="s">
        <v>797</v>
      </c>
      <c r="D227" s="53" t="s">
        <v>798</v>
      </c>
      <c r="E227" s="53" t="s">
        <v>799</v>
      </c>
      <c r="F227" s="55" t="str">
        <f t="shared" si="19"/>
        <v>Iran</v>
      </c>
      <c r="G227" t="str">
        <f t="shared" si="20"/>
        <v>97.3</v>
      </c>
      <c r="H227" s="58" t="s">
        <v>311</v>
      </c>
      <c r="J227">
        <v>10</v>
      </c>
    </row>
    <row r="228" spans="1:10" ht="15.75" thickBot="1" x14ac:dyDescent="0.3">
      <c r="A228" s="54"/>
      <c r="B228" s="53" t="s">
        <v>269</v>
      </c>
      <c r="C228" s="53" t="s">
        <v>800</v>
      </c>
      <c r="D228" s="53" t="s">
        <v>801</v>
      </c>
      <c r="E228" s="53" t="s">
        <v>802</v>
      </c>
      <c r="F228" s="55" t="str">
        <f t="shared" si="19"/>
        <v>Canada</v>
      </c>
      <c r="G228" t="str">
        <f t="shared" si="20"/>
        <v>96.3</v>
      </c>
      <c r="H228" s="58" t="s">
        <v>309</v>
      </c>
      <c r="J228">
        <v>11</v>
      </c>
    </row>
    <row r="229" spans="1:10" ht="15.75" thickBot="1" x14ac:dyDescent="0.3">
      <c r="A229" s="54"/>
      <c r="B229" s="53" t="s">
        <v>273</v>
      </c>
      <c r="C229" s="53" t="s">
        <v>341</v>
      </c>
      <c r="D229" s="53" t="s">
        <v>803</v>
      </c>
      <c r="E229" s="53" t="s">
        <v>804</v>
      </c>
      <c r="F229" s="55" t="str">
        <f t="shared" si="19"/>
        <v>Argentina</v>
      </c>
      <c r="G229" t="str">
        <f t="shared" si="20"/>
        <v>98.2</v>
      </c>
      <c r="H229" s="58" t="s">
        <v>310</v>
      </c>
      <c r="J229">
        <v>12</v>
      </c>
    </row>
    <row r="230" spans="1:10" ht="15.75" thickBot="1" x14ac:dyDescent="0.3">
      <c r="A230" s="54"/>
      <c r="B230" s="53" t="s">
        <v>276</v>
      </c>
      <c r="C230" s="53" t="s">
        <v>279</v>
      </c>
      <c r="D230" s="53" t="s">
        <v>761</v>
      </c>
      <c r="E230" s="53" t="s">
        <v>805</v>
      </c>
      <c r="F230" s="55" t="str">
        <f t="shared" si="19"/>
        <v>Poland</v>
      </c>
      <c r="G230" t="str">
        <f t="shared" si="20"/>
        <v>83.1</v>
      </c>
      <c r="H230" s="58" t="s">
        <v>310</v>
      </c>
      <c r="J230">
        <v>13</v>
      </c>
    </row>
    <row r="231" spans="1:10" ht="15.75" thickBot="1" x14ac:dyDescent="0.3">
      <c r="A231" s="54"/>
      <c r="B231" s="53" t="s">
        <v>280</v>
      </c>
      <c r="C231" s="53" t="s">
        <v>281</v>
      </c>
      <c r="D231" s="53" t="s">
        <v>806</v>
      </c>
      <c r="E231" s="53" t="s">
        <v>807</v>
      </c>
      <c r="F231" s="55" t="str">
        <f t="shared" si="19"/>
        <v>Malaysia</v>
      </c>
      <c r="G231" t="str">
        <f t="shared" si="20"/>
        <v>95.5</v>
      </c>
      <c r="H231" s="58" t="s">
        <v>310</v>
      </c>
      <c r="J231">
        <v>14</v>
      </c>
    </row>
    <row r="232" spans="1:10" ht="15.75" thickBot="1" x14ac:dyDescent="0.3">
      <c r="A232" s="54"/>
      <c r="B232" s="53" t="s">
        <v>349</v>
      </c>
      <c r="C232" s="53" t="s">
        <v>808</v>
      </c>
      <c r="D232" s="53" t="s">
        <v>809</v>
      </c>
      <c r="E232" s="53" t="s">
        <v>810</v>
      </c>
      <c r="F232" s="55" t="str">
        <f t="shared" si="19"/>
        <v>Bangladesh</v>
      </c>
      <c r="G232" t="str">
        <f t="shared" si="20"/>
        <v>61.8</v>
      </c>
      <c r="H232" s="58" t="s">
        <v>308</v>
      </c>
      <c r="J232">
        <v>15</v>
      </c>
    </row>
    <row r="233" spans="1:10" ht="15.75" thickBot="1" x14ac:dyDescent="0.3">
      <c r="A233" s="54"/>
      <c r="B233" s="53" t="s">
        <v>284</v>
      </c>
      <c r="C233" s="53" t="s">
        <v>811</v>
      </c>
      <c r="D233" s="53" t="s">
        <v>812</v>
      </c>
      <c r="E233" s="53" t="s">
        <v>813</v>
      </c>
      <c r="F233" s="55" t="str">
        <f t="shared" si="19"/>
        <v>Turkey</v>
      </c>
      <c r="G233" t="str">
        <f t="shared" si="20"/>
        <v>86.5</v>
      </c>
      <c r="H233" s="58" t="s">
        <v>310</v>
      </c>
      <c r="J233">
        <v>16</v>
      </c>
    </row>
    <row r="234" spans="1:10" ht="15.75" thickBot="1" x14ac:dyDescent="0.3">
      <c r="A234" s="54"/>
      <c r="B234" s="53" t="s">
        <v>288</v>
      </c>
      <c r="C234" s="53" t="s">
        <v>814</v>
      </c>
      <c r="D234" s="53" t="s">
        <v>815</v>
      </c>
      <c r="E234" s="53" t="s">
        <v>620</v>
      </c>
      <c r="F234" s="55" t="str">
        <f t="shared" si="19"/>
        <v>Pakistan</v>
      </c>
      <c r="G234" t="str">
        <f t="shared" si="20"/>
        <v>85.1</v>
      </c>
      <c r="H234" s="58" t="s">
        <v>308</v>
      </c>
      <c r="J234">
        <v>17</v>
      </c>
    </row>
    <row r="235" spans="1:10" ht="15.75" thickBot="1" x14ac:dyDescent="0.3">
      <c r="A235" s="54"/>
      <c r="B235" s="53" t="s">
        <v>291</v>
      </c>
      <c r="C235" s="53" t="s">
        <v>580</v>
      </c>
      <c r="D235" s="53" t="s">
        <v>816</v>
      </c>
      <c r="E235" s="53" t="s">
        <v>675</v>
      </c>
      <c r="F235" s="55" t="str">
        <f t="shared" si="19"/>
        <v>Tanzania</v>
      </c>
      <c r="G235" t="str">
        <f t="shared" si="20"/>
        <v>86.3</v>
      </c>
      <c r="H235" s="58" t="s">
        <v>308</v>
      </c>
      <c r="J235">
        <v>18</v>
      </c>
    </row>
    <row r="236" spans="1:10" ht="15.75" thickBot="1" x14ac:dyDescent="0.3">
      <c r="A236" s="54"/>
      <c r="B236" s="53" t="s">
        <v>294</v>
      </c>
      <c r="C236" s="53" t="s">
        <v>251</v>
      </c>
      <c r="D236" s="53" t="s">
        <v>817</v>
      </c>
      <c r="E236" s="53" t="s">
        <v>818</v>
      </c>
      <c r="F236" s="55" t="str">
        <f t="shared" si="19"/>
        <v>Saudi Arabia</v>
      </c>
      <c r="G236" t="str">
        <f t="shared" si="20"/>
        <v>93.4</v>
      </c>
      <c r="H236" s="58" t="s">
        <v>309</v>
      </c>
      <c r="J236">
        <v>19</v>
      </c>
    </row>
    <row r="237" spans="1:10" ht="15.75" thickBot="1" x14ac:dyDescent="0.3">
      <c r="A237" s="54"/>
      <c r="B237" s="53" t="s">
        <v>297</v>
      </c>
      <c r="C237" s="53" t="s">
        <v>819</v>
      </c>
      <c r="D237" s="53" t="s">
        <v>820</v>
      </c>
      <c r="E237" s="53" t="s">
        <v>251</v>
      </c>
      <c r="F237" s="55" t="str">
        <f t="shared" si="19"/>
        <v>Philippines</v>
      </c>
      <c r="G237" t="str">
        <f t="shared" si="20"/>
        <v>99.2</v>
      </c>
      <c r="H237" s="58" t="s">
        <v>311</v>
      </c>
      <c r="J237">
        <v>20</v>
      </c>
    </row>
    <row r="238" spans="1:10" ht="15.75" thickBot="1" x14ac:dyDescent="0.3">
      <c r="A238" s="54"/>
      <c r="B238" s="53" t="s">
        <v>300</v>
      </c>
      <c r="C238" s="53" t="s">
        <v>821</v>
      </c>
      <c r="D238" s="53" t="s">
        <v>822</v>
      </c>
      <c r="E238" s="53" t="s">
        <v>823</v>
      </c>
      <c r="F238" s="55" t="str">
        <f t="shared" si="19"/>
        <v>Russia</v>
      </c>
      <c r="G238" t="str">
        <f t="shared" si="20"/>
        <v>74.5</v>
      </c>
      <c r="H238" s="58" t="s">
        <v>310</v>
      </c>
      <c r="J238">
        <v>21</v>
      </c>
    </row>
    <row r="239" spans="1:10" ht="15.75" thickBot="1" x14ac:dyDescent="0.3">
      <c r="F239" s="55"/>
    </row>
    <row r="240" spans="1:10" ht="15.75" thickBot="1" x14ac:dyDescent="0.3">
      <c r="A240" s="57" t="s">
        <v>864</v>
      </c>
      <c r="B240" s="53" t="s">
        <v>234</v>
      </c>
      <c r="C240" s="53" t="s">
        <v>825</v>
      </c>
      <c r="D240" s="53" t="s">
        <v>826</v>
      </c>
      <c r="E240" s="53" t="s">
        <v>827</v>
      </c>
      <c r="F240" s="55" t="str">
        <f t="shared" si="19"/>
        <v>India</v>
      </c>
      <c r="G240" t="str">
        <f t="shared" si="20"/>
        <v>65.7</v>
      </c>
      <c r="H240" s="58" t="s">
        <v>308</v>
      </c>
      <c r="J240">
        <v>1</v>
      </c>
    </row>
    <row r="241" spans="1:10" ht="15.75" thickBot="1" x14ac:dyDescent="0.3">
      <c r="A241" s="54"/>
      <c r="B241" s="53" t="s">
        <v>238</v>
      </c>
      <c r="C241" s="53" t="s">
        <v>828</v>
      </c>
      <c r="D241" s="53" t="s">
        <v>829</v>
      </c>
      <c r="E241" s="53" t="s">
        <v>830</v>
      </c>
      <c r="F241" s="55" t="str">
        <f t="shared" si="19"/>
        <v>China</v>
      </c>
      <c r="G241" t="str">
        <f t="shared" si="20"/>
        <v>73.9</v>
      </c>
      <c r="H241" s="58" t="s">
        <v>311</v>
      </c>
      <c r="J241">
        <v>2</v>
      </c>
    </row>
    <row r="242" spans="1:10" ht="15.75" thickBot="1" x14ac:dyDescent="0.3">
      <c r="A242" s="54"/>
      <c r="B242" s="53" t="s">
        <v>242</v>
      </c>
      <c r="C242" s="53" t="s">
        <v>831</v>
      </c>
      <c r="D242" s="53" t="s">
        <v>832</v>
      </c>
      <c r="E242" s="53" t="s">
        <v>833</v>
      </c>
      <c r="F242" s="55" t="str">
        <f t="shared" si="19"/>
        <v>South Africa</v>
      </c>
      <c r="G242" t="str">
        <f t="shared" si="20"/>
        <v>89.5</v>
      </c>
      <c r="H242" s="58" t="s">
        <v>310</v>
      </c>
      <c r="J242">
        <v>3</v>
      </c>
    </row>
    <row r="243" spans="1:10" ht="15.75" thickBot="1" x14ac:dyDescent="0.3">
      <c r="A243" s="54"/>
      <c r="B243" s="53" t="s">
        <v>246</v>
      </c>
      <c r="C243" s="53" t="s">
        <v>247</v>
      </c>
      <c r="D243" s="53" t="s">
        <v>834</v>
      </c>
      <c r="E243" s="53" t="s">
        <v>835</v>
      </c>
      <c r="F243" s="55" t="str">
        <f t="shared" si="19"/>
        <v>Colombia</v>
      </c>
      <c r="G243" t="str">
        <f t="shared" si="20"/>
        <v>96.6</v>
      </c>
      <c r="H243" s="58" t="s">
        <v>311</v>
      </c>
      <c r="J243">
        <v>4</v>
      </c>
    </row>
    <row r="244" spans="1:10" ht="15.75" thickBot="1" x14ac:dyDescent="0.3">
      <c r="A244" s="54"/>
      <c r="B244" s="53" t="s">
        <v>250</v>
      </c>
      <c r="C244" s="53" t="s">
        <v>554</v>
      </c>
      <c r="D244" s="53" t="s">
        <v>461</v>
      </c>
      <c r="E244" s="53" t="s">
        <v>836</v>
      </c>
      <c r="F244" s="55" t="str">
        <f t="shared" si="19"/>
        <v>UAE</v>
      </c>
      <c r="G244" t="str">
        <f t="shared" si="20"/>
        <v>76.4</v>
      </c>
      <c r="H244" s="58" t="s">
        <v>309</v>
      </c>
      <c r="J244">
        <v>5</v>
      </c>
    </row>
    <row r="245" spans="1:10" ht="15.75" thickBot="1" x14ac:dyDescent="0.3">
      <c r="A245" s="54"/>
      <c r="B245" s="53" t="s">
        <v>254</v>
      </c>
      <c r="C245" s="53" t="s">
        <v>788</v>
      </c>
      <c r="D245" s="53" t="s">
        <v>837</v>
      </c>
      <c r="E245" s="53" t="s">
        <v>641</v>
      </c>
      <c r="F245" s="55" t="str">
        <f t="shared" si="19"/>
        <v>Zimbabwe</v>
      </c>
      <c r="G245" t="str">
        <f t="shared" si="20"/>
        <v>84.8</v>
      </c>
      <c r="H245" s="58" t="s">
        <v>308</v>
      </c>
      <c r="J245">
        <v>6</v>
      </c>
    </row>
    <row r="246" spans="1:10" ht="15.75" thickBot="1" x14ac:dyDescent="0.3">
      <c r="A246" s="54"/>
      <c r="B246" s="53" t="s">
        <v>256</v>
      </c>
      <c r="C246" s="53" t="s">
        <v>748</v>
      </c>
      <c r="D246" s="53" t="s">
        <v>790</v>
      </c>
      <c r="E246" s="53" t="s">
        <v>748</v>
      </c>
      <c r="F246" s="55" t="str">
        <f t="shared" si="19"/>
        <v>Brazil</v>
      </c>
      <c r="G246" t="str">
        <f t="shared" si="20"/>
        <v>94.9</v>
      </c>
      <c r="H246" s="58" t="s">
        <v>310</v>
      </c>
      <c r="J246">
        <v>7</v>
      </c>
    </row>
    <row r="247" spans="1:10" ht="15.75" thickBot="1" x14ac:dyDescent="0.3">
      <c r="A247" s="54"/>
      <c r="B247" s="53" t="s">
        <v>259</v>
      </c>
      <c r="C247" s="53" t="s">
        <v>838</v>
      </c>
      <c r="D247" s="53" t="s">
        <v>839</v>
      </c>
      <c r="E247" s="53" t="s">
        <v>840</v>
      </c>
      <c r="F247" s="55" t="str">
        <f t="shared" si="19"/>
        <v>Sweden</v>
      </c>
      <c r="G247" t="str">
        <f t="shared" si="20"/>
        <v>87.6</v>
      </c>
      <c r="H247" s="58" t="s">
        <v>309</v>
      </c>
      <c r="J247">
        <v>8</v>
      </c>
    </row>
    <row r="248" spans="1:10" ht="15.75" thickBot="1" x14ac:dyDescent="0.3">
      <c r="A248" s="54"/>
      <c r="B248" s="53" t="s">
        <v>263</v>
      </c>
      <c r="C248" s="53" t="s">
        <v>251</v>
      </c>
      <c r="D248" s="53" t="s">
        <v>561</v>
      </c>
      <c r="E248" s="53" t="s">
        <v>794</v>
      </c>
      <c r="F248" s="55" t="str">
        <f t="shared" si="19"/>
        <v>Chile</v>
      </c>
      <c r="G248" t="str">
        <f t="shared" si="20"/>
        <v>97.6</v>
      </c>
      <c r="H248" s="58" t="s">
        <v>310</v>
      </c>
      <c r="J248">
        <v>9</v>
      </c>
    </row>
    <row r="249" spans="1:10" ht="15.75" thickBot="1" x14ac:dyDescent="0.3">
      <c r="A249" s="54"/>
      <c r="B249" s="53" t="s">
        <v>265</v>
      </c>
      <c r="C249" s="53" t="s">
        <v>841</v>
      </c>
      <c r="D249" s="53" t="s">
        <v>842</v>
      </c>
      <c r="E249" s="53" t="s">
        <v>799</v>
      </c>
      <c r="F249" s="55" t="str">
        <f t="shared" si="19"/>
        <v>Iran</v>
      </c>
      <c r="G249" t="str">
        <f t="shared" si="20"/>
        <v>97.5</v>
      </c>
      <c r="H249" s="58" t="s">
        <v>311</v>
      </c>
      <c r="J249">
        <v>10</v>
      </c>
    </row>
    <row r="250" spans="1:10" ht="15.75" thickBot="1" x14ac:dyDescent="0.3">
      <c r="A250" s="54"/>
      <c r="B250" s="53" t="s">
        <v>269</v>
      </c>
      <c r="C250" s="53" t="s">
        <v>843</v>
      </c>
      <c r="D250" s="53" t="s">
        <v>844</v>
      </c>
      <c r="E250" s="53" t="s">
        <v>845</v>
      </c>
      <c r="F250" s="55" t="str">
        <f t="shared" si="19"/>
        <v>Canada</v>
      </c>
      <c r="G250" t="str">
        <f t="shared" si="20"/>
        <v>94.1</v>
      </c>
      <c r="H250" s="58" t="s">
        <v>309</v>
      </c>
      <c r="J250">
        <v>11</v>
      </c>
    </row>
    <row r="251" spans="1:10" ht="15.75" thickBot="1" x14ac:dyDescent="0.3">
      <c r="A251" s="54"/>
      <c r="B251" s="53" t="s">
        <v>273</v>
      </c>
      <c r="C251" s="53" t="s">
        <v>251</v>
      </c>
      <c r="D251" s="53" t="s">
        <v>846</v>
      </c>
      <c r="E251" s="53" t="s">
        <v>804</v>
      </c>
      <c r="F251" s="55" t="str">
        <f t="shared" si="19"/>
        <v>Argentina</v>
      </c>
      <c r="G251" t="str">
        <f t="shared" si="20"/>
        <v>98.7</v>
      </c>
      <c r="H251" s="58" t="s">
        <v>310</v>
      </c>
      <c r="J251">
        <v>12</v>
      </c>
    </row>
    <row r="252" spans="1:10" ht="15.75" thickBot="1" x14ac:dyDescent="0.3">
      <c r="A252" s="54"/>
      <c r="B252" s="53" t="s">
        <v>276</v>
      </c>
      <c r="C252" s="53" t="s">
        <v>554</v>
      </c>
      <c r="D252" s="53" t="s">
        <v>847</v>
      </c>
      <c r="E252" s="53" t="s">
        <v>343</v>
      </c>
      <c r="F252" s="55" t="str">
        <f t="shared" si="19"/>
        <v>Poland</v>
      </c>
      <c r="G252" t="str">
        <f t="shared" si="20"/>
        <v>92.1</v>
      </c>
      <c r="H252" s="58" t="s">
        <v>310</v>
      </c>
      <c r="J252">
        <v>13</v>
      </c>
    </row>
    <row r="253" spans="1:10" ht="15.75" thickBot="1" x14ac:dyDescent="0.3">
      <c r="A253" s="54"/>
      <c r="B253" s="53" t="s">
        <v>280</v>
      </c>
      <c r="C253" s="53" t="s">
        <v>848</v>
      </c>
      <c r="D253" s="53" t="s">
        <v>849</v>
      </c>
      <c r="E253" s="53" t="s">
        <v>569</v>
      </c>
      <c r="F253" s="55" t="str">
        <f t="shared" si="19"/>
        <v>Malaysia</v>
      </c>
      <c r="G253" t="str">
        <f t="shared" si="20"/>
        <v>95.3</v>
      </c>
      <c r="H253" s="58" t="s">
        <v>310</v>
      </c>
      <c r="J253">
        <v>14</v>
      </c>
    </row>
    <row r="254" spans="1:10" ht="15.75" thickBot="1" x14ac:dyDescent="0.3">
      <c r="A254" s="54"/>
      <c r="B254" s="53" t="s">
        <v>349</v>
      </c>
      <c r="C254" s="53" t="s">
        <v>850</v>
      </c>
      <c r="D254" s="53" t="s">
        <v>851</v>
      </c>
      <c r="E254" s="53" t="s">
        <v>852</v>
      </c>
      <c r="F254" s="55" t="str">
        <f t="shared" si="19"/>
        <v>Bangladesh</v>
      </c>
      <c r="G254" t="str">
        <f t="shared" si="20"/>
        <v>72.9</v>
      </c>
      <c r="H254" s="58" t="s">
        <v>308</v>
      </c>
      <c r="J254">
        <v>15</v>
      </c>
    </row>
    <row r="255" spans="1:10" ht="15.75" thickBot="1" x14ac:dyDescent="0.3">
      <c r="A255" s="54"/>
      <c r="B255" s="53" t="s">
        <v>284</v>
      </c>
      <c r="C255" s="53" t="s">
        <v>853</v>
      </c>
      <c r="D255" s="53" t="s">
        <v>854</v>
      </c>
      <c r="E255" s="53" t="s">
        <v>855</v>
      </c>
      <c r="F255" s="55" t="str">
        <f t="shared" si="19"/>
        <v>Turkey</v>
      </c>
      <c r="G255" t="str">
        <f t="shared" si="20"/>
        <v>85.1</v>
      </c>
      <c r="H255" s="58" t="s">
        <v>310</v>
      </c>
      <c r="J255">
        <v>16</v>
      </c>
    </row>
    <row r="256" spans="1:10" ht="15.75" thickBot="1" x14ac:dyDescent="0.3">
      <c r="A256" s="54"/>
      <c r="B256" s="53" t="s">
        <v>288</v>
      </c>
      <c r="C256" s="53" t="s">
        <v>618</v>
      </c>
      <c r="D256" s="53" t="s">
        <v>856</v>
      </c>
      <c r="E256" s="53" t="s">
        <v>857</v>
      </c>
      <c r="F256" s="55" t="str">
        <f t="shared" si="19"/>
        <v>Pakistan</v>
      </c>
      <c r="G256" t="str">
        <f t="shared" si="20"/>
        <v>87.1</v>
      </c>
      <c r="H256" s="58" t="s">
        <v>308</v>
      </c>
      <c r="J256">
        <v>17</v>
      </c>
    </row>
    <row r="257" spans="1:10" ht="15.75" thickBot="1" x14ac:dyDescent="0.3">
      <c r="A257" s="54"/>
      <c r="B257" s="53" t="s">
        <v>291</v>
      </c>
      <c r="C257" s="53" t="s">
        <v>858</v>
      </c>
      <c r="D257" s="53" t="s">
        <v>859</v>
      </c>
      <c r="E257" s="53" t="s">
        <v>533</v>
      </c>
      <c r="F257" s="55" t="str">
        <f t="shared" si="19"/>
        <v>Tanzania</v>
      </c>
      <c r="G257" t="str">
        <f t="shared" si="20"/>
        <v>89.0</v>
      </c>
      <c r="H257" s="58" t="s">
        <v>308</v>
      </c>
      <c r="J257">
        <v>18</v>
      </c>
    </row>
    <row r="258" spans="1:10" ht="15.75" thickBot="1" x14ac:dyDescent="0.3">
      <c r="A258" s="54"/>
      <c r="B258" s="53" t="s">
        <v>294</v>
      </c>
      <c r="C258" s="53" t="s">
        <v>860</v>
      </c>
      <c r="D258" s="53" t="s">
        <v>861</v>
      </c>
      <c r="E258" s="53" t="s">
        <v>862</v>
      </c>
      <c r="F258" s="55" t="str">
        <f t="shared" si="19"/>
        <v>Saudi Arabia</v>
      </c>
      <c r="G258" t="str">
        <f t="shared" si="20"/>
        <v>77.5</v>
      </c>
      <c r="H258" s="58" t="s">
        <v>309</v>
      </c>
      <c r="J258">
        <v>19</v>
      </c>
    </row>
    <row r="259" spans="1:10" ht="15.75" thickBot="1" x14ac:dyDescent="0.3">
      <c r="A259" s="54"/>
      <c r="B259" s="53" t="s">
        <v>297</v>
      </c>
      <c r="C259" s="53" t="s">
        <v>251</v>
      </c>
      <c r="D259" s="53" t="s">
        <v>299</v>
      </c>
      <c r="E259" s="53" t="s">
        <v>298</v>
      </c>
      <c r="F259" s="55" t="str">
        <f t="shared" si="19"/>
        <v>Philippines</v>
      </c>
      <c r="G259" t="str">
        <f t="shared" si="20"/>
        <v>97.5</v>
      </c>
      <c r="H259" s="58" t="s">
        <v>311</v>
      </c>
      <c r="J259">
        <v>20</v>
      </c>
    </row>
    <row r="260" spans="1:10" ht="15.75" thickBot="1" x14ac:dyDescent="0.3">
      <c r="A260" s="54"/>
      <c r="B260" s="53" t="s">
        <v>300</v>
      </c>
      <c r="C260" s="53" t="s">
        <v>863</v>
      </c>
      <c r="D260" s="53" t="s">
        <v>822</v>
      </c>
      <c r="E260" s="53" t="s">
        <v>425</v>
      </c>
      <c r="F260" s="55" t="str">
        <f t="shared" si="19"/>
        <v>Russia</v>
      </c>
      <c r="G260" t="str">
        <f t="shared" si="20"/>
        <v>74.5</v>
      </c>
      <c r="H260" s="58" t="s">
        <v>310</v>
      </c>
      <c r="J260">
        <v>21</v>
      </c>
    </row>
    <row r="261" spans="1:10" ht="15.75" thickBot="1" x14ac:dyDescent="0.3">
      <c r="F261" s="55"/>
    </row>
    <row r="262" spans="1:10" ht="15.75" thickBot="1" x14ac:dyDescent="0.3">
      <c r="A262" s="57" t="s">
        <v>899</v>
      </c>
      <c r="B262" s="53" t="s">
        <v>234</v>
      </c>
      <c r="C262" s="53" t="s">
        <v>865</v>
      </c>
      <c r="D262" s="53" t="s">
        <v>866</v>
      </c>
      <c r="E262" s="53" t="s">
        <v>867</v>
      </c>
      <c r="F262" s="55" t="str">
        <f t="shared" si="19"/>
        <v>India</v>
      </c>
      <c r="G262" t="str">
        <f t="shared" si="20"/>
        <v>68.1</v>
      </c>
      <c r="H262" s="58" t="s">
        <v>308</v>
      </c>
      <c r="J262">
        <v>1</v>
      </c>
    </row>
    <row r="263" spans="1:10" ht="15.75" thickBot="1" x14ac:dyDescent="0.3">
      <c r="A263" s="54"/>
      <c r="B263" s="53" t="s">
        <v>238</v>
      </c>
      <c r="C263" s="53" t="s">
        <v>868</v>
      </c>
      <c r="D263" s="53" t="s">
        <v>869</v>
      </c>
      <c r="E263" s="53" t="s">
        <v>870</v>
      </c>
      <c r="F263" s="55" t="str">
        <f t="shared" si="19"/>
        <v>China</v>
      </c>
      <c r="G263" t="str">
        <f t="shared" si="20"/>
        <v>77.1</v>
      </c>
      <c r="H263" s="58" t="s">
        <v>311</v>
      </c>
      <c r="J263">
        <v>2</v>
      </c>
    </row>
    <row r="264" spans="1:10" ht="15.75" thickBot="1" x14ac:dyDescent="0.3">
      <c r="A264" s="54"/>
      <c r="B264" s="53" t="s">
        <v>242</v>
      </c>
      <c r="C264" s="53" t="s">
        <v>871</v>
      </c>
      <c r="D264" s="53" t="s">
        <v>872</v>
      </c>
      <c r="E264" s="53" t="s">
        <v>833</v>
      </c>
      <c r="F264" s="55" t="str">
        <f t="shared" si="19"/>
        <v>South Africa</v>
      </c>
      <c r="G264" t="str">
        <f t="shared" si="20"/>
        <v>90.0</v>
      </c>
      <c r="H264" s="58" t="s">
        <v>310</v>
      </c>
      <c r="J264">
        <v>3</v>
      </c>
    </row>
    <row r="265" spans="1:10" ht="15.75" thickBot="1" x14ac:dyDescent="0.3">
      <c r="A265" s="54"/>
      <c r="B265" s="53" t="s">
        <v>246</v>
      </c>
      <c r="C265" s="53" t="s">
        <v>835</v>
      </c>
      <c r="D265" s="53" t="s">
        <v>873</v>
      </c>
      <c r="E265" s="53" t="s">
        <v>594</v>
      </c>
      <c r="F265" s="55" t="str">
        <f t="shared" si="19"/>
        <v>Colombia</v>
      </c>
      <c r="G265" t="str">
        <f t="shared" si="20"/>
        <v>95.0</v>
      </c>
      <c r="H265" s="58" t="s">
        <v>311</v>
      </c>
      <c r="J265">
        <v>4</v>
      </c>
    </row>
    <row r="266" spans="1:10" ht="15.75" thickBot="1" x14ac:dyDescent="0.3">
      <c r="A266" s="54"/>
      <c r="B266" s="53" t="s">
        <v>250</v>
      </c>
      <c r="C266" s="53" t="s">
        <v>554</v>
      </c>
      <c r="D266" s="53" t="s">
        <v>874</v>
      </c>
      <c r="E266" s="53" t="s">
        <v>401</v>
      </c>
      <c r="F266" s="55" t="str">
        <f t="shared" si="19"/>
        <v>UAE</v>
      </c>
      <c r="G266" t="str">
        <f t="shared" si="20"/>
        <v>77.5</v>
      </c>
      <c r="H266" s="58" t="s">
        <v>309</v>
      </c>
      <c r="J266">
        <v>5</v>
      </c>
    </row>
    <row r="267" spans="1:10" ht="15.75" thickBot="1" x14ac:dyDescent="0.3">
      <c r="A267" s="54"/>
      <c r="B267" s="53" t="s">
        <v>254</v>
      </c>
      <c r="C267" s="53" t="s">
        <v>875</v>
      </c>
      <c r="D267" s="53" t="s">
        <v>876</v>
      </c>
      <c r="E267" s="53" t="s">
        <v>877</v>
      </c>
      <c r="F267" s="55" t="str">
        <f t="shared" si="19"/>
        <v>Zimbabwe</v>
      </c>
      <c r="G267" t="str">
        <f t="shared" si="20"/>
        <v>87.3</v>
      </c>
      <c r="H267" s="58" t="s">
        <v>308</v>
      </c>
      <c r="J267">
        <v>6</v>
      </c>
    </row>
    <row r="268" spans="1:10" ht="15.75" thickBot="1" x14ac:dyDescent="0.3">
      <c r="A268" s="54"/>
      <c r="B268" s="53" t="s">
        <v>256</v>
      </c>
      <c r="C268" s="53" t="s">
        <v>748</v>
      </c>
      <c r="D268" s="53" t="s">
        <v>878</v>
      </c>
      <c r="E268" s="53" t="s">
        <v>258</v>
      </c>
      <c r="F268" s="55" t="str">
        <f t="shared" si="19"/>
        <v>Brazil</v>
      </c>
      <c r="G268" t="str">
        <f t="shared" si="20"/>
        <v>96.9</v>
      </c>
      <c r="H268" s="58" t="s">
        <v>310</v>
      </c>
      <c r="J268">
        <v>7</v>
      </c>
    </row>
    <row r="269" spans="1:10" ht="15.75" thickBot="1" x14ac:dyDescent="0.3">
      <c r="A269" s="54"/>
      <c r="B269" s="53" t="s">
        <v>259</v>
      </c>
      <c r="C269" s="53" t="s">
        <v>262</v>
      </c>
      <c r="D269" s="53" t="s">
        <v>879</v>
      </c>
      <c r="E269" s="53" t="s">
        <v>880</v>
      </c>
      <c r="F269" s="55" t="str">
        <f t="shared" si="19"/>
        <v>Sweden</v>
      </c>
      <c r="G269" t="str">
        <f t="shared" si="20"/>
        <v>93.1</v>
      </c>
      <c r="H269" s="58" t="s">
        <v>309</v>
      </c>
      <c r="J269">
        <v>8</v>
      </c>
    </row>
    <row r="270" spans="1:10" ht="15.75" thickBot="1" x14ac:dyDescent="0.3">
      <c r="A270" s="54"/>
      <c r="B270" s="53" t="s">
        <v>263</v>
      </c>
      <c r="C270" s="53" t="s">
        <v>251</v>
      </c>
      <c r="D270" s="53" t="s">
        <v>881</v>
      </c>
      <c r="E270" s="53" t="s">
        <v>562</v>
      </c>
      <c r="F270" s="55" t="str">
        <f t="shared" si="19"/>
        <v>Chile</v>
      </c>
      <c r="G270" t="str">
        <f t="shared" si="20"/>
        <v>98.4</v>
      </c>
      <c r="H270" s="58" t="s">
        <v>310</v>
      </c>
      <c r="J270">
        <v>9</v>
      </c>
    </row>
    <row r="271" spans="1:10" ht="15.75" thickBot="1" x14ac:dyDescent="0.3">
      <c r="A271" s="54"/>
      <c r="B271" s="53" t="s">
        <v>265</v>
      </c>
      <c r="C271" s="53" t="s">
        <v>266</v>
      </c>
      <c r="D271" s="53" t="s">
        <v>882</v>
      </c>
      <c r="E271" s="53" t="s">
        <v>883</v>
      </c>
      <c r="F271" s="55" t="str">
        <f t="shared" si="19"/>
        <v>Iran</v>
      </c>
      <c r="G271" t="str">
        <f t="shared" si="20"/>
        <v>97.8</v>
      </c>
      <c r="H271" s="58" t="s">
        <v>311</v>
      </c>
      <c r="J271">
        <v>10</v>
      </c>
    </row>
    <row r="272" spans="1:10" ht="15.75" thickBot="1" x14ac:dyDescent="0.3">
      <c r="A272" s="54"/>
      <c r="B272" s="53" t="s">
        <v>269</v>
      </c>
      <c r="C272" s="53" t="s">
        <v>338</v>
      </c>
      <c r="D272" s="53" t="s">
        <v>884</v>
      </c>
      <c r="E272" s="53" t="s">
        <v>885</v>
      </c>
      <c r="F272" s="55" t="str">
        <f t="shared" si="19"/>
        <v>Canada</v>
      </c>
      <c r="G272" t="str">
        <f t="shared" si="20"/>
        <v>96.8</v>
      </c>
      <c r="H272" s="58" t="s">
        <v>309</v>
      </c>
      <c r="J272">
        <v>11</v>
      </c>
    </row>
    <row r="273" spans="1:10" ht="15.75" thickBot="1" x14ac:dyDescent="0.3">
      <c r="A273" s="54"/>
      <c r="B273" s="53" t="s">
        <v>273</v>
      </c>
      <c r="C273" s="53" t="s">
        <v>260</v>
      </c>
      <c r="D273" s="53" t="s">
        <v>886</v>
      </c>
      <c r="E273" s="53" t="s">
        <v>804</v>
      </c>
      <c r="F273" s="55" t="str">
        <f t="shared" si="19"/>
        <v>Argentina</v>
      </c>
      <c r="G273" t="str">
        <f t="shared" si="20"/>
        <v>98.5</v>
      </c>
      <c r="H273" s="58" t="s">
        <v>310</v>
      </c>
      <c r="J273">
        <v>12</v>
      </c>
    </row>
    <row r="274" spans="1:10" ht="15.75" thickBot="1" x14ac:dyDescent="0.3">
      <c r="A274" s="54"/>
      <c r="B274" s="53" t="s">
        <v>276</v>
      </c>
      <c r="C274" s="53" t="s">
        <v>253</v>
      </c>
      <c r="D274" s="53" t="s">
        <v>380</v>
      </c>
      <c r="E274" s="53" t="s">
        <v>554</v>
      </c>
      <c r="F274" s="55" t="str">
        <f t="shared" si="19"/>
        <v>Poland</v>
      </c>
      <c r="G274" t="str">
        <f t="shared" si="20"/>
        <v>94.4</v>
      </c>
      <c r="H274" s="58" t="s">
        <v>310</v>
      </c>
      <c r="J274">
        <v>13</v>
      </c>
    </row>
    <row r="275" spans="1:10" ht="15.75" thickBot="1" x14ac:dyDescent="0.3">
      <c r="A275" s="54"/>
      <c r="B275" s="53" t="s">
        <v>280</v>
      </c>
      <c r="C275" s="53" t="s">
        <v>887</v>
      </c>
      <c r="D275" s="53" t="s">
        <v>888</v>
      </c>
      <c r="E275" s="53" t="s">
        <v>889</v>
      </c>
      <c r="F275" s="55" t="str">
        <f t="shared" si="19"/>
        <v>Malaysia</v>
      </c>
      <c r="G275" t="str">
        <f t="shared" si="20"/>
        <v>95.6</v>
      </c>
      <c r="H275" s="58" t="s">
        <v>310</v>
      </c>
      <c r="J275">
        <v>14</v>
      </c>
    </row>
    <row r="276" spans="1:10" ht="15.75" thickBot="1" x14ac:dyDescent="0.3">
      <c r="A276" s="54"/>
      <c r="B276" s="53" t="s">
        <v>349</v>
      </c>
      <c r="C276" s="53" t="s">
        <v>890</v>
      </c>
      <c r="D276" s="53" t="s">
        <v>667</v>
      </c>
      <c r="E276" s="53" t="s">
        <v>891</v>
      </c>
      <c r="F276" s="55" t="str">
        <f t="shared" si="19"/>
        <v>Bangladesh</v>
      </c>
      <c r="G276" t="str">
        <f t="shared" si="20"/>
        <v>85.3</v>
      </c>
      <c r="H276" s="58" t="s">
        <v>308</v>
      </c>
      <c r="J276">
        <v>15</v>
      </c>
    </row>
    <row r="277" spans="1:10" ht="15.75" thickBot="1" x14ac:dyDescent="0.3">
      <c r="A277" s="54"/>
      <c r="B277" s="53" t="s">
        <v>284</v>
      </c>
      <c r="C277" s="53" t="s">
        <v>892</v>
      </c>
      <c r="D277" s="53" t="s">
        <v>893</v>
      </c>
      <c r="E277" s="53" t="s">
        <v>894</v>
      </c>
      <c r="F277" s="55" t="str">
        <f t="shared" si="19"/>
        <v>Turkey</v>
      </c>
      <c r="G277" t="str">
        <f t="shared" si="20"/>
        <v>91.8</v>
      </c>
      <c r="H277" s="58" t="s">
        <v>310</v>
      </c>
      <c r="J277">
        <v>16</v>
      </c>
    </row>
    <row r="278" spans="1:10" ht="15.75" thickBot="1" x14ac:dyDescent="0.3">
      <c r="A278" s="54"/>
      <c r="B278" s="53" t="s">
        <v>288</v>
      </c>
      <c r="C278" s="53" t="s">
        <v>895</v>
      </c>
      <c r="D278" s="53" t="s">
        <v>856</v>
      </c>
      <c r="E278" s="53" t="s">
        <v>290</v>
      </c>
      <c r="F278" s="55" t="str">
        <f t="shared" si="19"/>
        <v>Pakistan</v>
      </c>
      <c r="G278" t="str">
        <f t="shared" si="20"/>
        <v>87.1</v>
      </c>
      <c r="H278" s="58" t="s">
        <v>308</v>
      </c>
      <c r="J278">
        <v>17</v>
      </c>
    </row>
    <row r="279" spans="1:10" ht="15.75" thickBot="1" x14ac:dyDescent="0.3">
      <c r="A279" s="54"/>
      <c r="B279" s="53" t="s">
        <v>291</v>
      </c>
      <c r="C279" s="53" t="s">
        <v>858</v>
      </c>
      <c r="D279" s="53" t="s">
        <v>896</v>
      </c>
      <c r="E279" s="53" t="s">
        <v>858</v>
      </c>
      <c r="F279" s="55" t="str">
        <f t="shared" si="19"/>
        <v>Tanzania</v>
      </c>
      <c r="G279" t="str">
        <f t="shared" si="20"/>
        <v>91.8</v>
      </c>
      <c r="H279" s="58" t="s">
        <v>308</v>
      </c>
      <c r="J279">
        <v>18</v>
      </c>
    </row>
    <row r="280" spans="1:10" ht="15.75" thickBot="1" x14ac:dyDescent="0.3">
      <c r="A280" s="54"/>
      <c r="B280" s="53" t="s">
        <v>294</v>
      </c>
      <c r="C280" s="53" t="s">
        <v>770</v>
      </c>
      <c r="D280" s="53" t="s">
        <v>897</v>
      </c>
      <c r="E280" s="53" t="s">
        <v>898</v>
      </c>
      <c r="F280" s="55" t="str">
        <f t="shared" si="19"/>
        <v>Saudi Arabia</v>
      </c>
      <c r="G280" t="str">
        <f t="shared" si="20"/>
        <v>79.9</v>
      </c>
      <c r="H280" s="58" t="s">
        <v>309</v>
      </c>
      <c r="J280">
        <v>19</v>
      </c>
    </row>
    <row r="281" spans="1:10" ht="15.75" thickBot="1" x14ac:dyDescent="0.3">
      <c r="A281" s="54"/>
      <c r="B281" s="53" t="s">
        <v>297</v>
      </c>
      <c r="C281" s="53" t="s">
        <v>251</v>
      </c>
      <c r="D281" s="53" t="s">
        <v>583</v>
      </c>
      <c r="E281" s="53" t="s">
        <v>584</v>
      </c>
      <c r="F281" s="55" t="str">
        <f t="shared" ref="F281:F344" si="21">B281</f>
        <v>Philippines</v>
      </c>
      <c r="G281" t="str">
        <f t="shared" ref="G281:G344" si="22">MID(LEFT(D281,FIND(")",D281)-1),FIND("(",D281)+1,LEN(D281))</f>
        <v>98.3</v>
      </c>
      <c r="H281" s="58" t="s">
        <v>311</v>
      </c>
      <c r="J281">
        <v>20</v>
      </c>
    </row>
    <row r="282" spans="1:10" ht="15.75" thickBot="1" x14ac:dyDescent="0.3">
      <c r="A282" s="54"/>
      <c r="B282" s="53" t="s">
        <v>300</v>
      </c>
      <c r="C282" s="53" t="s">
        <v>730</v>
      </c>
      <c r="D282" s="53" t="s">
        <v>483</v>
      </c>
      <c r="E282" s="53" t="s">
        <v>425</v>
      </c>
      <c r="F282" s="55" t="str">
        <f t="shared" si="21"/>
        <v>Russia</v>
      </c>
      <c r="G282" t="str">
        <f t="shared" si="22"/>
        <v>80.4</v>
      </c>
      <c r="H282" s="58" t="s">
        <v>310</v>
      </c>
      <c r="J282">
        <v>21</v>
      </c>
    </row>
    <row r="283" spans="1:10" ht="15.75" thickBot="1" x14ac:dyDescent="0.3">
      <c r="F283" s="55"/>
    </row>
    <row r="284" spans="1:10" ht="15.75" thickBot="1" x14ac:dyDescent="0.3">
      <c r="A284" s="61" t="s">
        <v>947</v>
      </c>
      <c r="B284" s="53" t="s">
        <v>234</v>
      </c>
      <c r="C284" s="53" t="s">
        <v>900</v>
      </c>
      <c r="D284" s="53" t="s">
        <v>901</v>
      </c>
      <c r="E284" s="53" t="s">
        <v>902</v>
      </c>
      <c r="F284" s="55" t="str">
        <f t="shared" si="21"/>
        <v>India</v>
      </c>
      <c r="G284" t="str">
        <f>MID(LEFT(C284,FIND(")",C284)-1),FIND("(",C284)+1,LEN(C284))</f>
        <v>53.4</v>
      </c>
      <c r="H284" s="58" t="s">
        <v>308</v>
      </c>
      <c r="J284">
        <v>1</v>
      </c>
    </row>
    <row r="285" spans="1:10" ht="15.75" thickBot="1" x14ac:dyDescent="0.3">
      <c r="A285" s="54"/>
      <c r="B285" s="53" t="s">
        <v>238</v>
      </c>
      <c r="C285" s="53" t="s">
        <v>903</v>
      </c>
      <c r="D285" s="53" t="s">
        <v>904</v>
      </c>
      <c r="E285" s="53" t="s">
        <v>738</v>
      </c>
      <c r="F285" s="55" t="str">
        <f t="shared" si="21"/>
        <v>China</v>
      </c>
      <c r="G285" t="str">
        <f t="shared" ref="G285:G303" si="23">MID(LEFT(C285,FIND(")",C285)-1),FIND("(",C285)+1,LEN(C285))</f>
        <v>55.3</v>
      </c>
      <c r="H285" s="58" t="s">
        <v>311</v>
      </c>
      <c r="J285">
        <v>2</v>
      </c>
    </row>
    <row r="286" spans="1:10" ht="15.75" thickBot="1" x14ac:dyDescent="0.3">
      <c r="A286" s="54"/>
      <c r="B286" s="53" t="s">
        <v>242</v>
      </c>
      <c r="C286" s="53" t="s">
        <v>905</v>
      </c>
      <c r="D286" s="53" t="s">
        <v>906</v>
      </c>
      <c r="E286" s="53" t="s">
        <v>907</v>
      </c>
      <c r="F286" s="55" t="str">
        <f t="shared" si="21"/>
        <v>South Africa</v>
      </c>
      <c r="G286" t="str">
        <f t="shared" si="23"/>
        <v>68.4</v>
      </c>
      <c r="H286" s="58" t="s">
        <v>310</v>
      </c>
      <c r="J286">
        <v>3</v>
      </c>
    </row>
    <row r="287" spans="1:10" ht="15.75" thickBot="1" x14ac:dyDescent="0.3">
      <c r="A287" s="54"/>
      <c r="B287" s="53" t="s">
        <v>246</v>
      </c>
      <c r="C287" s="53" t="s">
        <v>908</v>
      </c>
      <c r="D287" s="53" t="s">
        <v>909</v>
      </c>
      <c r="E287" s="53" t="s">
        <v>910</v>
      </c>
      <c r="F287" s="55" t="str">
        <f t="shared" si="21"/>
        <v>Colombia</v>
      </c>
      <c r="G287" t="str">
        <f t="shared" si="23"/>
        <v>26.0</v>
      </c>
      <c r="H287" s="58" t="s">
        <v>311</v>
      </c>
      <c r="J287">
        <v>4</v>
      </c>
    </row>
    <row r="288" spans="1:10" ht="15.75" thickBot="1" x14ac:dyDescent="0.3">
      <c r="A288" s="54"/>
      <c r="B288" s="53" t="s">
        <v>250</v>
      </c>
      <c r="C288" s="53" t="s">
        <v>911</v>
      </c>
      <c r="D288" s="53" t="s">
        <v>805</v>
      </c>
      <c r="E288" s="53" t="s">
        <v>912</v>
      </c>
      <c r="F288" s="55" t="str">
        <f t="shared" si="21"/>
        <v>UAE</v>
      </c>
      <c r="G288" t="str">
        <f t="shared" si="23"/>
        <v>50.6</v>
      </c>
      <c r="H288" s="58" t="s">
        <v>309</v>
      </c>
      <c r="J288">
        <v>5</v>
      </c>
    </row>
    <row r="289" spans="1:10" ht="15.75" thickBot="1" x14ac:dyDescent="0.3">
      <c r="A289" s="54"/>
      <c r="B289" s="53" t="s">
        <v>254</v>
      </c>
      <c r="C289" s="53" t="s">
        <v>913</v>
      </c>
      <c r="D289" s="53" t="s">
        <v>914</v>
      </c>
      <c r="E289" s="53" t="s">
        <v>327</v>
      </c>
      <c r="F289" s="55" t="str">
        <f t="shared" si="21"/>
        <v>Zimbabwe</v>
      </c>
      <c r="G289" t="str">
        <f t="shared" si="23"/>
        <v>45.6</v>
      </c>
      <c r="H289" s="58" t="s">
        <v>308</v>
      </c>
      <c r="J289">
        <v>6</v>
      </c>
    </row>
    <row r="290" spans="1:10" ht="15.75" thickBot="1" x14ac:dyDescent="0.3">
      <c r="A290" s="54"/>
      <c r="B290" s="53" t="s">
        <v>256</v>
      </c>
      <c r="C290" s="53" t="s">
        <v>915</v>
      </c>
      <c r="D290" s="53" t="s">
        <v>748</v>
      </c>
      <c r="E290" s="53" t="s">
        <v>916</v>
      </c>
      <c r="F290" s="55" t="str">
        <f t="shared" si="21"/>
        <v>Brazil</v>
      </c>
      <c r="G290" t="str">
        <f t="shared" si="23"/>
        <v>79.7</v>
      </c>
      <c r="H290" s="58" t="s">
        <v>310</v>
      </c>
      <c r="J290">
        <v>7</v>
      </c>
    </row>
    <row r="291" spans="1:10" ht="15.75" thickBot="1" x14ac:dyDescent="0.3">
      <c r="A291" s="54"/>
      <c r="B291" s="53" t="s">
        <v>259</v>
      </c>
      <c r="C291" s="53" t="s">
        <v>917</v>
      </c>
      <c r="D291" s="53" t="s">
        <v>918</v>
      </c>
      <c r="E291" s="53" t="s">
        <v>919</v>
      </c>
      <c r="F291" s="55" t="str">
        <f t="shared" si="21"/>
        <v>Sweden</v>
      </c>
      <c r="G291" t="str">
        <f t="shared" si="23"/>
        <v>57.2</v>
      </c>
      <c r="H291" s="58" t="s">
        <v>309</v>
      </c>
      <c r="J291">
        <v>8</v>
      </c>
    </row>
    <row r="292" spans="1:10" ht="15.75" thickBot="1" x14ac:dyDescent="0.3">
      <c r="A292" s="54"/>
      <c r="B292" s="53" t="s">
        <v>263</v>
      </c>
      <c r="C292" s="53" t="s">
        <v>920</v>
      </c>
      <c r="D292" s="53" t="s">
        <v>921</v>
      </c>
      <c r="E292" s="53" t="s">
        <v>605</v>
      </c>
      <c r="F292" s="55" t="str">
        <f t="shared" si="21"/>
        <v>Chile</v>
      </c>
      <c r="G292" t="str">
        <f t="shared" si="23"/>
        <v>64.5</v>
      </c>
      <c r="H292" s="58" t="s">
        <v>310</v>
      </c>
      <c r="J292">
        <v>9</v>
      </c>
    </row>
    <row r="293" spans="1:10" ht="15.75" thickBot="1" x14ac:dyDescent="0.3">
      <c r="A293" s="54"/>
      <c r="B293" s="53" t="s">
        <v>265</v>
      </c>
      <c r="C293" s="53" t="s">
        <v>922</v>
      </c>
      <c r="D293" s="53" t="s">
        <v>923</v>
      </c>
      <c r="E293" s="53" t="s">
        <v>923</v>
      </c>
      <c r="F293" s="55" t="str">
        <f t="shared" si="21"/>
        <v>Iran</v>
      </c>
      <c r="G293" t="str">
        <f t="shared" si="23"/>
        <v>92.9</v>
      </c>
      <c r="H293" s="58" t="s">
        <v>311</v>
      </c>
      <c r="J293">
        <v>10</v>
      </c>
    </row>
    <row r="294" spans="1:10" ht="15.75" thickBot="1" x14ac:dyDescent="0.3">
      <c r="A294" s="54"/>
      <c r="B294" s="53" t="s">
        <v>269</v>
      </c>
      <c r="C294" s="53" t="s">
        <v>924</v>
      </c>
      <c r="D294" s="53" t="s">
        <v>925</v>
      </c>
      <c r="E294" s="53" t="s">
        <v>926</v>
      </c>
      <c r="F294" s="55" t="str">
        <f t="shared" si="21"/>
        <v>Canada</v>
      </c>
      <c r="G294" t="str">
        <f t="shared" si="23"/>
        <v>85.9</v>
      </c>
      <c r="H294" s="58" t="s">
        <v>309</v>
      </c>
      <c r="J294">
        <v>11</v>
      </c>
    </row>
    <row r="295" spans="1:10" ht="15.75" thickBot="1" x14ac:dyDescent="0.3">
      <c r="A295" s="54"/>
      <c r="B295" s="53" t="s">
        <v>273</v>
      </c>
      <c r="C295" s="53" t="s">
        <v>927</v>
      </c>
      <c r="D295" s="53" t="s">
        <v>928</v>
      </c>
      <c r="E295" s="53" t="s">
        <v>929</v>
      </c>
      <c r="F295" s="55" t="str">
        <f t="shared" si="21"/>
        <v>Argentina</v>
      </c>
      <c r="G295" t="str">
        <f t="shared" si="23"/>
        <v>89.9</v>
      </c>
      <c r="H295" s="58" t="s">
        <v>310</v>
      </c>
      <c r="J295">
        <v>12</v>
      </c>
    </row>
    <row r="296" spans="1:10" ht="15.75" thickBot="1" x14ac:dyDescent="0.3">
      <c r="A296" s="54"/>
      <c r="B296" s="53" t="s">
        <v>276</v>
      </c>
      <c r="C296" s="53" t="s">
        <v>787</v>
      </c>
      <c r="D296" s="53" t="s">
        <v>345</v>
      </c>
      <c r="E296" s="53" t="s">
        <v>930</v>
      </c>
      <c r="F296" s="55" t="str">
        <f t="shared" si="21"/>
        <v>Poland</v>
      </c>
      <c r="G296" t="str">
        <f t="shared" si="23"/>
        <v>78.7</v>
      </c>
      <c r="H296" s="58" t="s">
        <v>310</v>
      </c>
      <c r="J296">
        <v>13</v>
      </c>
    </row>
    <row r="297" spans="1:10" ht="15.75" thickBot="1" x14ac:dyDescent="0.3">
      <c r="A297" s="54"/>
      <c r="B297" s="53" t="s">
        <v>280</v>
      </c>
      <c r="C297" s="53" t="s">
        <v>931</v>
      </c>
      <c r="D297" s="53" t="s">
        <v>932</v>
      </c>
      <c r="E297" s="53" t="s">
        <v>933</v>
      </c>
      <c r="F297" s="55" t="str">
        <f t="shared" si="21"/>
        <v>Malaysia</v>
      </c>
      <c r="G297" t="str">
        <f t="shared" si="23"/>
        <v>39.4</v>
      </c>
      <c r="H297" s="58" t="s">
        <v>310</v>
      </c>
      <c r="J297">
        <v>14</v>
      </c>
    </row>
    <row r="298" spans="1:10" ht="15.75" thickBot="1" x14ac:dyDescent="0.3">
      <c r="A298" s="54"/>
      <c r="B298" s="53" t="s">
        <v>349</v>
      </c>
      <c r="C298" s="53" t="s">
        <v>934</v>
      </c>
      <c r="D298" s="53" t="s">
        <v>935</v>
      </c>
      <c r="E298" s="53" t="s">
        <v>936</v>
      </c>
      <c r="F298" s="55" t="str">
        <f t="shared" si="21"/>
        <v>Bangladesh</v>
      </c>
      <c r="G298" t="str">
        <f t="shared" si="23"/>
        <v>63.4</v>
      </c>
      <c r="H298" s="58" t="s">
        <v>308</v>
      </c>
      <c r="J298">
        <v>15</v>
      </c>
    </row>
    <row r="299" spans="1:10" ht="15.75" thickBot="1" x14ac:dyDescent="0.3">
      <c r="A299" s="54"/>
      <c r="B299" s="53" t="s">
        <v>284</v>
      </c>
      <c r="C299" s="53" t="s">
        <v>937</v>
      </c>
      <c r="D299" s="53" t="s">
        <v>938</v>
      </c>
      <c r="E299" s="53" t="s">
        <v>939</v>
      </c>
      <c r="F299" s="55" t="str">
        <f t="shared" si="21"/>
        <v>Turkey</v>
      </c>
      <c r="G299" t="str">
        <f t="shared" si="23"/>
        <v>74.6</v>
      </c>
      <c r="H299" s="58" t="s">
        <v>310</v>
      </c>
      <c r="J299">
        <v>16</v>
      </c>
    </row>
    <row r="300" spans="1:10" ht="15.75" thickBot="1" x14ac:dyDescent="0.3">
      <c r="A300" s="54"/>
      <c r="B300" s="53" t="s">
        <v>288</v>
      </c>
      <c r="C300" s="53" t="s">
        <v>673</v>
      </c>
      <c r="D300" s="53" t="s">
        <v>940</v>
      </c>
      <c r="E300" s="53" t="s">
        <v>413</v>
      </c>
      <c r="F300" s="55" t="str">
        <f t="shared" si="21"/>
        <v>Pakistan</v>
      </c>
      <c r="G300" t="str">
        <f t="shared" si="23"/>
        <v>58.4</v>
      </c>
      <c r="H300" s="58" t="s">
        <v>308</v>
      </c>
      <c r="J300">
        <v>17</v>
      </c>
    </row>
    <row r="301" spans="1:10" ht="15.75" thickBot="1" x14ac:dyDescent="0.3">
      <c r="A301" s="54"/>
      <c r="B301" s="53" t="s">
        <v>291</v>
      </c>
      <c r="C301" s="53" t="s">
        <v>418</v>
      </c>
      <c r="D301" s="53" t="s">
        <v>580</v>
      </c>
      <c r="E301" s="53" t="s">
        <v>941</v>
      </c>
      <c r="F301" s="55" t="str">
        <f t="shared" si="21"/>
        <v>Tanzania</v>
      </c>
      <c r="G301" t="str">
        <f t="shared" si="23"/>
        <v>65.8</v>
      </c>
      <c r="H301" s="58" t="s">
        <v>308</v>
      </c>
      <c r="J301">
        <v>18</v>
      </c>
    </row>
    <row r="302" spans="1:10" ht="15.75" thickBot="1" x14ac:dyDescent="0.3">
      <c r="A302" s="54"/>
      <c r="B302" s="53" t="s">
        <v>294</v>
      </c>
      <c r="C302" s="53" t="s">
        <v>942</v>
      </c>
      <c r="D302" s="53" t="s">
        <v>477</v>
      </c>
      <c r="E302" s="53" t="s">
        <v>943</v>
      </c>
      <c r="F302" s="55" t="str">
        <f t="shared" si="21"/>
        <v>Saudi Arabia</v>
      </c>
      <c r="G302" t="str">
        <f t="shared" si="23"/>
        <v>88.9</v>
      </c>
      <c r="H302" s="58" t="s">
        <v>309</v>
      </c>
      <c r="J302">
        <v>19</v>
      </c>
    </row>
    <row r="303" spans="1:10" ht="15.75" thickBot="1" x14ac:dyDescent="0.3">
      <c r="A303" s="54"/>
      <c r="B303" s="53" t="s">
        <v>297</v>
      </c>
      <c r="C303" s="53" t="s">
        <v>944</v>
      </c>
      <c r="D303" s="53" t="s">
        <v>945</v>
      </c>
      <c r="E303" s="53" t="s">
        <v>946</v>
      </c>
      <c r="F303" s="55" t="str">
        <f t="shared" si="21"/>
        <v>Philippines</v>
      </c>
      <c r="G303" t="str">
        <f t="shared" si="23"/>
        <v>69.4</v>
      </c>
      <c r="H303" s="58" t="s">
        <v>311</v>
      </c>
      <c r="J303">
        <v>20</v>
      </c>
    </row>
    <row r="304" spans="1:10" ht="15.75" thickBot="1" x14ac:dyDescent="0.3">
      <c r="A304" s="54"/>
      <c r="B304" s="53" t="s">
        <v>300</v>
      </c>
      <c r="C304" s="53" t="s">
        <v>731</v>
      </c>
      <c r="D304" s="53" t="s">
        <v>775</v>
      </c>
      <c r="E304" s="53" t="s">
        <v>823</v>
      </c>
      <c r="F304" s="55" t="str">
        <f t="shared" si="21"/>
        <v>Russia</v>
      </c>
      <c r="G304" t="str">
        <f>MID(LEFT(C304,FIND(")",C304)-1),FIND("(",C304)+1,LEN(C304))</f>
        <v>62.7</v>
      </c>
      <c r="H304" s="58" t="s">
        <v>310</v>
      </c>
      <c r="J304">
        <v>21</v>
      </c>
    </row>
    <row r="305" spans="1:12" ht="15.75" thickBot="1" x14ac:dyDescent="0.3">
      <c r="F305" s="55"/>
    </row>
    <row r="306" spans="1:12" ht="15.75" thickBot="1" x14ac:dyDescent="0.3">
      <c r="A306" s="61" t="s">
        <v>991</v>
      </c>
      <c r="B306" s="53" t="s">
        <v>234</v>
      </c>
      <c r="C306" s="53" t="s">
        <v>948</v>
      </c>
      <c r="D306" s="53" t="s">
        <v>949</v>
      </c>
      <c r="E306" s="53" t="s">
        <v>950</v>
      </c>
      <c r="F306" s="55" t="str">
        <f t="shared" si="21"/>
        <v>India</v>
      </c>
      <c r="G306" t="str">
        <f>MID(LEFT(C306,FIND(")",C306)-1),FIND("(",C306)+1,LEN(C306))</f>
        <v>45.4</v>
      </c>
      <c r="H306" s="58" t="s">
        <v>308</v>
      </c>
      <c r="J306">
        <v>1</v>
      </c>
      <c r="L306">
        <f>100-G306</f>
        <v>54.6</v>
      </c>
    </row>
    <row r="307" spans="1:12" ht="15.75" thickBot="1" x14ac:dyDescent="0.3">
      <c r="A307" s="54"/>
      <c r="B307" s="53" t="s">
        <v>238</v>
      </c>
      <c r="C307" s="53" t="s">
        <v>951</v>
      </c>
      <c r="D307" s="53" t="s">
        <v>952</v>
      </c>
      <c r="E307" s="53" t="s">
        <v>953</v>
      </c>
      <c r="F307" s="55" t="str">
        <f t="shared" si="21"/>
        <v>China</v>
      </c>
      <c r="G307" t="str">
        <f t="shared" ref="G307:G325" si="24">MID(LEFT(C307,FIND(")",C307)-1),FIND("(",C307)+1,LEN(C307))</f>
        <v>45.3</v>
      </c>
      <c r="H307" s="58" t="s">
        <v>311</v>
      </c>
      <c r="J307">
        <v>2</v>
      </c>
      <c r="L307">
        <f t="shared" ref="L307:L326" si="25">100-G307</f>
        <v>54.7</v>
      </c>
    </row>
    <row r="308" spans="1:12" ht="15.75" thickBot="1" x14ac:dyDescent="0.3">
      <c r="A308" s="54"/>
      <c r="B308" s="53" t="s">
        <v>242</v>
      </c>
      <c r="C308" s="53" t="s">
        <v>954</v>
      </c>
      <c r="D308" s="53" t="s">
        <v>955</v>
      </c>
      <c r="E308" s="53" t="s">
        <v>956</v>
      </c>
      <c r="F308" s="55" t="str">
        <f t="shared" si="21"/>
        <v>South Africa</v>
      </c>
      <c r="G308" t="str">
        <f t="shared" si="24"/>
        <v>73.5</v>
      </c>
      <c r="H308" s="58" t="s">
        <v>310</v>
      </c>
      <c r="J308">
        <v>3</v>
      </c>
      <c r="L308">
        <f t="shared" si="25"/>
        <v>26.5</v>
      </c>
    </row>
    <row r="309" spans="1:12" ht="15.75" thickBot="1" x14ac:dyDescent="0.3">
      <c r="A309" s="54"/>
      <c r="B309" s="53" t="s">
        <v>246</v>
      </c>
      <c r="C309" s="53" t="s">
        <v>957</v>
      </c>
      <c r="D309" s="53" t="s">
        <v>958</v>
      </c>
      <c r="E309" s="53" t="s">
        <v>959</v>
      </c>
      <c r="F309" s="55" t="str">
        <f t="shared" si="21"/>
        <v>Colombia</v>
      </c>
      <c r="G309" t="str">
        <f t="shared" si="24"/>
        <v>31.8</v>
      </c>
      <c r="H309" s="58" t="s">
        <v>311</v>
      </c>
      <c r="J309">
        <v>4</v>
      </c>
      <c r="L309">
        <f t="shared" si="25"/>
        <v>68.2</v>
      </c>
    </row>
    <row r="310" spans="1:12" ht="15.75" thickBot="1" x14ac:dyDescent="0.3">
      <c r="A310" s="54"/>
      <c r="B310" s="53" t="s">
        <v>250</v>
      </c>
      <c r="C310" s="53" t="s">
        <v>960</v>
      </c>
      <c r="D310" s="53" t="s">
        <v>343</v>
      </c>
      <c r="E310" s="53" t="s">
        <v>961</v>
      </c>
      <c r="F310" s="55" t="str">
        <f t="shared" si="21"/>
        <v>UAE</v>
      </c>
      <c r="G310" t="str">
        <f t="shared" si="24"/>
        <v>68.5</v>
      </c>
      <c r="H310" s="58" t="s">
        <v>309</v>
      </c>
      <c r="J310">
        <v>5</v>
      </c>
      <c r="L310">
        <f t="shared" si="25"/>
        <v>31.5</v>
      </c>
    </row>
    <row r="311" spans="1:12" ht="15.75" thickBot="1" x14ac:dyDescent="0.3">
      <c r="A311" s="54"/>
      <c r="B311" s="53" t="s">
        <v>254</v>
      </c>
      <c r="C311" s="53" t="s">
        <v>326</v>
      </c>
      <c r="D311" s="53" t="s">
        <v>696</v>
      </c>
      <c r="E311" s="53" t="s">
        <v>962</v>
      </c>
      <c r="F311" s="55" t="str">
        <f t="shared" si="21"/>
        <v>Zimbabwe</v>
      </c>
      <c r="G311" t="str">
        <f t="shared" si="24"/>
        <v>62.0</v>
      </c>
      <c r="H311" s="58" t="s">
        <v>308</v>
      </c>
      <c r="J311">
        <v>6</v>
      </c>
      <c r="L311">
        <f t="shared" si="25"/>
        <v>38</v>
      </c>
    </row>
    <row r="312" spans="1:12" ht="15.75" thickBot="1" x14ac:dyDescent="0.3">
      <c r="A312" s="54"/>
      <c r="B312" s="53" t="s">
        <v>256</v>
      </c>
      <c r="C312" s="53" t="s">
        <v>963</v>
      </c>
      <c r="D312" s="53" t="s">
        <v>964</v>
      </c>
      <c r="E312" s="53" t="s">
        <v>965</v>
      </c>
      <c r="F312" s="55" t="str">
        <f t="shared" si="21"/>
        <v>Brazil</v>
      </c>
      <c r="G312" t="str">
        <f t="shared" si="24"/>
        <v>76.3</v>
      </c>
      <c r="H312" s="58" t="s">
        <v>310</v>
      </c>
      <c r="J312">
        <v>7</v>
      </c>
      <c r="L312">
        <f t="shared" si="25"/>
        <v>23.700000000000003</v>
      </c>
    </row>
    <row r="313" spans="1:12" ht="15.75" thickBot="1" x14ac:dyDescent="0.3">
      <c r="A313" s="54"/>
      <c r="B313" s="53" t="s">
        <v>259</v>
      </c>
      <c r="C313" s="53" t="s">
        <v>966</v>
      </c>
      <c r="D313" s="53" t="s">
        <v>967</v>
      </c>
      <c r="E313" s="53" t="s">
        <v>968</v>
      </c>
      <c r="F313" s="55" t="str">
        <f t="shared" si="21"/>
        <v>Sweden</v>
      </c>
      <c r="G313" t="str">
        <f t="shared" si="24"/>
        <v>56.3</v>
      </c>
      <c r="H313" s="58" t="s">
        <v>309</v>
      </c>
      <c r="J313">
        <v>8</v>
      </c>
      <c r="L313">
        <f t="shared" si="25"/>
        <v>43.7</v>
      </c>
    </row>
    <row r="314" spans="1:12" ht="15.75" thickBot="1" x14ac:dyDescent="0.3">
      <c r="A314" s="54"/>
      <c r="B314" s="53" t="s">
        <v>263</v>
      </c>
      <c r="C314" s="53" t="s">
        <v>335</v>
      </c>
      <c r="D314" s="53" t="s">
        <v>603</v>
      </c>
      <c r="E314" s="53" t="s">
        <v>603</v>
      </c>
      <c r="F314" s="55" t="str">
        <f t="shared" si="21"/>
        <v>Chile</v>
      </c>
      <c r="G314" t="str">
        <f t="shared" si="24"/>
        <v>93.5</v>
      </c>
      <c r="H314" s="58" t="s">
        <v>310</v>
      </c>
      <c r="J314">
        <v>9</v>
      </c>
      <c r="L314">
        <f t="shared" si="25"/>
        <v>6.5</v>
      </c>
    </row>
    <row r="315" spans="1:12" ht="15.75" thickBot="1" x14ac:dyDescent="0.3">
      <c r="A315" s="54"/>
      <c r="B315" s="53" t="s">
        <v>265</v>
      </c>
      <c r="C315" s="53" t="s">
        <v>969</v>
      </c>
      <c r="D315" s="53" t="s">
        <v>970</v>
      </c>
      <c r="E315" s="53" t="s">
        <v>971</v>
      </c>
      <c r="F315" s="55" t="str">
        <f t="shared" si="21"/>
        <v>Iran</v>
      </c>
      <c r="G315" t="str">
        <f t="shared" si="24"/>
        <v>45.2</v>
      </c>
      <c r="H315" s="58" t="s">
        <v>311</v>
      </c>
      <c r="J315">
        <v>10</v>
      </c>
      <c r="L315">
        <f t="shared" si="25"/>
        <v>54.8</v>
      </c>
    </row>
    <row r="316" spans="1:12" ht="15.75" thickBot="1" x14ac:dyDescent="0.3">
      <c r="A316" s="54"/>
      <c r="B316" s="53" t="s">
        <v>269</v>
      </c>
      <c r="C316" s="53" t="s">
        <v>972</v>
      </c>
      <c r="D316" s="53" t="s">
        <v>973</v>
      </c>
      <c r="E316" s="53" t="s">
        <v>974</v>
      </c>
      <c r="F316" s="55" t="str">
        <f t="shared" si="21"/>
        <v>Canada</v>
      </c>
      <c r="G316" t="str">
        <f t="shared" si="24"/>
        <v>86.0</v>
      </c>
      <c r="H316" s="58" t="s">
        <v>309</v>
      </c>
      <c r="J316">
        <v>11</v>
      </c>
      <c r="L316">
        <f t="shared" si="25"/>
        <v>14</v>
      </c>
    </row>
    <row r="317" spans="1:12" ht="15.75" thickBot="1" x14ac:dyDescent="0.3">
      <c r="A317" s="54"/>
      <c r="B317" s="53" t="s">
        <v>273</v>
      </c>
      <c r="C317" s="53" t="s">
        <v>975</v>
      </c>
      <c r="D317" s="53" t="s">
        <v>658</v>
      </c>
      <c r="E317" s="53" t="s">
        <v>275</v>
      </c>
      <c r="F317" s="55" t="str">
        <f t="shared" si="21"/>
        <v>Argentina</v>
      </c>
      <c r="G317" t="str">
        <f t="shared" si="24"/>
        <v>97.2</v>
      </c>
      <c r="H317" s="58" t="s">
        <v>310</v>
      </c>
      <c r="J317">
        <v>12</v>
      </c>
      <c r="L317">
        <f t="shared" si="25"/>
        <v>2.7999999999999972</v>
      </c>
    </row>
    <row r="318" spans="1:12" ht="15.75" thickBot="1" x14ac:dyDescent="0.3">
      <c r="A318" s="54"/>
      <c r="B318" s="53" t="s">
        <v>276</v>
      </c>
      <c r="C318" s="53" t="s">
        <v>847</v>
      </c>
      <c r="D318" s="53" t="s">
        <v>253</v>
      </c>
      <c r="E318" s="53" t="s">
        <v>279</v>
      </c>
      <c r="F318" s="55" t="str">
        <f t="shared" si="21"/>
        <v>Poland</v>
      </c>
      <c r="G318" t="str">
        <f t="shared" si="24"/>
        <v>92.1</v>
      </c>
      <c r="H318" s="58" t="s">
        <v>310</v>
      </c>
      <c r="J318">
        <v>13</v>
      </c>
      <c r="L318">
        <f t="shared" si="25"/>
        <v>7.9000000000000057</v>
      </c>
    </row>
    <row r="319" spans="1:12" ht="15.75" thickBot="1" x14ac:dyDescent="0.3">
      <c r="A319" s="54"/>
      <c r="B319" s="53" t="s">
        <v>280</v>
      </c>
      <c r="C319" s="53" t="s">
        <v>976</v>
      </c>
      <c r="D319" s="53" t="s">
        <v>977</v>
      </c>
      <c r="E319" s="53" t="s">
        <v>978</v>
      </c>
      <c r="F319" s="55" t="str">
        <f t="shared" si="21"/>
        <v>Malaysia</v>
      </c>
      <c r="G319" t="str">
        <f t="shared" si="24"/>
        <v>47.0</v>
      </c>
      <c r="H319" s="58" t="s">
        <v>310</v>
      </c>
      <c r="J319">
        <v>14</v>
      </c>
      <c r="L319">
        <f t="shared" si="25"/>
        <v>53</v>
      </c>
    </row>
    <row r="320" spans="1:12" ht="15.75" thickBot="1" x14ac:dyDescent="0.3">
      <c r="A320" s="54"/>
      <c r="B320" s="53" t="s">
        <v>349</v>
      </c>
      <c r="C320" s="53" t="s">
        <v>979</v>
      </c>
      <c r="D320" s="53" t="s">
        <v>980</v>
      </c>
      <c r="E320" s="53" t="s">
        <v>981</v>
      </c>
      <c r="F320" s="55" t="str">
        <f t="shared" si="21"/>
        <v>Bangladesh</v>
      </c>
      <c r="G320" t="str">
        <f t="shared" si="24"/>
        <v>31.3</v>
      </c>
      <c r="H320" s="58" t="s">
        <v>308</v>
      </c>
      <c r="J320">
        <v>15</v>
      </c>
      <c r="L320">
        <f t="shared" si="25"/>
        <v>68.7</v>
      </c>
    </row>
    <row r="321" spans="1:12" ht="15.75" thickBot="1" x14ac:dyDescent="0.3">
      <c r="A321" s="54"/>
      <c r="B321" s="53" t="s">
        <v>284</v>
      </c>
      <c r="C321" s="53" t="s">
        <v>982</v>
      </c>
      <c r="D321" s="53" t="s">
        <v>892</v>
      </c>
      <c r="E321" s="53" t="s">
        <v>983</v>
      </c>
      <c r="F321" s="55" t="str">
        <f t="shared" si="21"/>
        <v>Turkey</v>
      </c>
      <c r="G321" t="str">
        <f t="shared" si="24"/>
        <v>75.6</v>
      </c>
      <c r="H321" s="58" t="s">
        <v>310</v>
      </c>
      <c r="J321">
        <v>16</v>
      </c>
      <c r="L321">
        <f t="shared" si="25"/>
        <v>24.400000000000006</v>
      </c>
    </row>
    <row r="322" spans="1:12" ht="15.75" thickBot="1" x14ac:dyDescent="0.3">
      <c r="A322" s="54"/>
      <c r="B322" s="53" t="s">
        <v>288</v>
      </c>
      <c r="C322" s="53" t="s">
        <v>720</v>
      </c>
      <c r="D322" s="53" t="s">
        <v>620</v>
      </c>
      <c r="E322" s="53" t="s">
        <v>984</v>
      </c>
      <c r="F322" s="55" t="str">
        <f t="shared" si="21"/>
        <v>Pakistan</v>
      </c>
      <c r="G322" t="str">
        <f t="shared" si="24"/>
        <v>55.4</v>
      </c>
      <c r="H322" s="58" t="s">
        <v>308</v>
      </c>
      <c r="J322">
        <v>17</v>
      </c>
      <c r="L322">
        <f t="shared" si="25"/>
        <v>44.6</v>
      </c>
    </row>
    <row r="323" spans="1:12" ht="15.75" thickBot="1" x14ac:dyDescent="0.3">
      <c r="A323" s="54"/>
      <c r="B323" s="53" t="s">
        <v>291</v>
      </c>
      <c r="C323" s="53" t="s">
        <v>418</v>
      </c>
      <c r="D323" s="53" t="s">
        <v>858</v>
      </c>
      <c r="E323" s="53" t="s">
        <v>985</v>
      </c>
      <c r="F323" s="55" t="str">
        <f t="shared" si="21"/>
        <v>Tanzania</v>
      </c>
      <c r="G323" t="str">
        <f t="shared" si="24"/>
        <v>65.8</v>
      </c>
      <c r="H323" s="58" t="s">
        <v>308</v>
      </c>
      <c r="J323">
        <v>18</v>
      </c>
      <c r="L323">
        <f t="shared" si="25"/>
        <v>34.200000000000003</v>
      </c>
    </row>
    <row r="324" spans="1:12" ht="15.75" thickBot="1" x14ac:dyDescent="0.3">
      <c r="A324" s="54"/>
      <c r="B324" s="53" t="s">
        <v>294</v>
      </c>
      <c r="C324" s="53" t="s">
        <v>986</v>
      </c>
      <c r="D324" s="53" t="s">
        <v>477</v>
      </c>
      <c r="E324" s="53" t="s">
        <v>987</v>
      </c>
      <c r="F324" s="55" t="str">
        <f t="shared" si="21"/>
        <v>Saudi Arabia</v>
      </c>
      <c r="G324" t="str">
        <f t="shared" si="24"/>
        <v>66.8</v>
      </c>
      <c r="H324" s="58" t="s">
        <v>309</v>
      </c>
      <c r="J324">
        <v>19</v>
      </c>
      <c r="L324">
        <f t="shared" si="25"/>
        <v>33.200000000000003</v>
      </c>
    </row>
    <row r="325" spans="1:12" ht="15.75" thickBot="1" x14ac:dyDescent="0.3">
      <c r="A325" s="54"/>
      <c r="B325" s="53" t="s">
        <v>297</v>
      </c>
      <c r="C325" s="53" t="s">
        <v>988</v>
      </c>
      <c r="D325" s="53" t="s">
        <v>989</v>
      </c>
      <c r="E325" s="53" t="s">
        <v>990</v>
      </c>
      <c r="F325" s="55" t="str">
        <f t="shared" si="21"/>
        <v>Philippines</v>
      </c>
      <c r="G325" t="str">
        <f t="shared" si="24"/>
        <v>71.1</v>
      </c>
      <c r="H325" s="58" t="s">
        <v>311</v>
      </c>
      <c r="J325">
        <v>20</v>
      </c>
      <c r="L325">
        <f t="shared" si="25"/>
        <v>28.900000000000006</v>
      </c>
    </row>
    <row r="326" spans="1:12" ht="15.75" thickBot="1" x14ac:dyDescent="0.3">
      <c r="A326" s="54"/>
      <c r="B326" s="53" t="s">
        <v>300</v>
      </c>
      <c r="C326" s="53" t="s">
        <v>774</v>
      </c>
      <c r="D326" s="53" t="s">
        <v>821</v>
      </c>
      <c r="E326" s="53" t="s">
        <v>484</v>
      </c>
      <c r="F326" s="55" t="str">
        <f t="shared" si="21"/>
        <v>Russia</v>
      </c>
      <c r="G326" t="str">
        <f>MID(LEFT(C326,FIND(")",C326)-1),FIND("(",C326)+1,LEN(C326))</f>
        <v>76.5</v>
      </c>
      <c r="H326" s="58" t="s">
        <v>310</v>
      </c>
      <c r="J326">
        <v>21</v>
      </c>
      <c r="L326">
        <f t="shared" si="25"/>
        <v>23.5</v>
      </c>
    </row>
    <row r="327" spans="1:12" ht="15.75" thickBot="1" x14ac:dyDescent="0.3">
      <c r="F327" s="55"/>
    </row>
    <row r="328" spans="1:12" ht="15.75" thickBot="1" x14ac:dyDescent="0.3">
      <c r="A328" s="57" t="s">
        <v>992</v>
      </c>
      <c r="B328" s="53" t="s">
        <v>234</v>
      </c>
      <c r="C328" s="53" t="s">
        <v>993</v>
      </c>
      <c r="D328" s="53" t="s">
        <v>994</v>
      </c>
      <c r="E328" s="53" t="s">
        <v>902</v>
      </c>
      <c r="F328" s="55" t="str">
        <f t="shared" si="21"/>
        <v>India</v>
      </c>
      <c r="G328" t="str">
        <f t="shared" si="22"/>
        <v>15.3</v>
      </c>
      <c r="H328" s="58" t="s">
        <v>308</v>
      </c>
      <c r="J328">
        <v>1</v>
      </c>
    </row>
    <row r="329" spans="1:12" ht="15.75" thickBot="1" x14ac:dyDescent="0.3">
      <c r="A329" s="54"/>
      <c r="B329" s="53" t="s">
        <v>238</v>
      </c>
      <c r="C329" s="53" t="s">
        <v>995</v>
      </c>
      <c r="D329" s="53" t="s">
        <v>996</v>
      </c>
      <c r="E329" s="53" t="s">
        <v>997</v>
      </c>
      <c r="F329" s="55" t="str">
        <f t="shared" si="21"/>
        <v>China</v>
      </c>
      <c r="G329" t="str">
        <f t="shared" si="22"/>
        <v>44.2</v>
      </c>
      <c r="H329" s="58" t="s">
        <v>311</v>
      </c>
      <c r="J329">
        <v>2</v>
      </c>
    </row>
    <row r="330" spans="1:12" ht="15.75" thickBot="1" x14ac:dyDescent="0.3">
      <c r="A330" s="54"/>
      <c r="B330" s="53" t="s">
        <v>242</v>
      </c>
      <c r="C330" s="53" t="s">
        <v>998</v>
      </c>
      <c r="D330" s="53" t="s">
        <v>999</v>
      </c>
      <c r="E330" s="53" t="s">
        <v>1000</v>
      </c>
      <c r="F330" s="55" t="str">
        <f t="shared" si="21"/>
        <v>South Africa</v>
      </c>
      <c r="G330" t="str">
        <f t="shared" si="22"/>
        <v>61.6</v>
      </c>
      <c r="H330" s="58" t="s">
        <v>310</v>
      </c>
      <c r="J330">
        <v>3</v>
      </c>
    </row>
    <row r="331" spans="1:12" ht="15.75" thickBot="1" x14ac:dyDescent="0.3">
      <c r="A331" s="54"/>
      <c r="B331" s="53" t="s">
        <v>246</v>
      </c>
      <c r="C331" s="53" t="s">
        <v>1001</v>
      </c>
      <c r="D331" s="53" t="s">
        <v>1002</v>
      </c>
      <c r="E331" s="53" t="s">
        <v>1003</v>
      </c>
      <c r="F331" s="55" t="str">
        <f t="shared" si="21"/>
        <v>Colombia</v>
      </c>
      <c r="G331" t="str">
        <f t="shared" si="22"/>
        <v>71.9</v>
      </c>
      <c r="H331" s="58" t="s">
        <v>311</v>
      </c>
      <c r="J331">
        <v>4</v>
      </c>
    </row>
    <row r="332" spans="1:12" ht="15.75" thickBot="1" x14ac:dyDescent="0.3">
      <c r="A332" s="54"/>
      <c r="B332" s="53" t="s">
        <v>250</v>
      </c>
      <c r="C332" s="53" t="s">
        <v>662</v>
      </c>
      <c r="D332" s="53" t="s">
        <v>1004</v>
      </c>
      <c r="E332" s="53" t="s">
        <v>403</v>
      </c>
      <c r="F332" s="55" t="str">
        <f t="shared" si="21"/>
        <v>UAE</v>
      </c>
      <c r="G332" t="str">
        <f t="shared" si="22"/>
        <v>40.4</v>
      </c>
      <c r="H332" s="58" t="s">
        <v>309</v>
      </c>
      <c r="J332">
        <v>5</v>
      </c>
    </row>
    <row r="333" spans="1:12" ht="15.75" thickBot="1" x14ac:dyDescent="0.3">
      <c r="A333" s="54"/>
      <c r="B333" s="53" t="s">
        <v>254</v>
      </c>
      <c r="C333" s="53" t="s">
        <v>597</v>
      </c>
      <c r="D333" s="53" t="s">
        <v>1005</v>
      </c>
      <c r="E333" s="53" t="s">
        <v>441</v>
      </c>
      <c r="F333" s="55" t="str">
        <f t="shared" si="21"/>
        <v>Zimbabwe</v>
      </c>
      <c r="G333" t="str">
        <f t="shared" si="22"/>
        <v>63.3</v>
      </c>
      <c r="H333" s="58" t="s">
        <v>308</v>
      </c>
      <c r="J333">
        <v>6</v>
      </c>
    </row>
    <row r="334" spans="1:12" ht="15.75" thickBot="1" x14ac:dyDescent="0.3">
      <c r="A334" s="54"/>
      <c r="B334" s="53" t="s">
        <v>256</v>
      </c>
      <c r="C334" s="53" t="s">
        <v>1006</v>
      </c>
      <c r="D334" s="53" t="s">
        <v>1007</v>
      </c>
      <c r="E334" s="53" t="s">
        <v>1008</v>
      </c>
      <c r="F334" s="55" t="str">
        <f t="shared" si="21"/>
        <v>Brazil</v>
      </c>
      <c r="G334" t="str">
        <f t="shared" si="22"/>
        <v>44.0</v>
      </c>
      <c r="H334" s="58" t="s">
        <v>310</v>
      </c>
      <c r="J334">
        <v>7</v>
      </c>
    </row>
    <row r="335" spans="1:12" ht="15.75" thickBot="1" x14ac:dyDescent="0.3">
      <c r="A335" s="54"/>
      <c r="B335" s="53" t="s">
        <v>259</v>
      </c>
      <c r="C335" s="53" t="s">
        <v>1009</v>
      </c>
      <c r="D335" s="53" t="s">
        <v>967</v>
      </c>
      <c r="E335" s="53" t="s">
        <v>1010</v>
      </c>
      <c r="F335" s="55" t="str">
        <f t="shared" si="21"/>
        <v>Sweden</v>
      </c>
      <c r="G335" t="str">
        <f t="shared" si="22"/>
        <v>13.5</v>
      </c>
      <c r="H335" s="58" t="s">
        <v>309</v>
      </c>
      <c r="J335">
        <v>8</v>
      </c>
    </row>
    <row r="336" spans="1:12" ht="15.75" thickBot="1" x14ac:dyDescent="0.3">
      <c r="A336" s="54"/>
      <c r="B336" s="53" t="s">
        <v>263</v>
      </c>
      <c r="C336" s="53" t="s">
        <v>1011</v>
      </c>
      <c r="D336" s="53" t="s">
        <v>1012</v>
      </c>
      <c r="E336" s="53" t="s">
        <v>1013</v>
      </c>
      <c r="F336" s="55" t="str">
        <f t="shared" si="21"/>
        <v>Chile</v>
      </c>
      <c r="G336" t="str">
        <f t="shared" si="22"/>
        <v>48.4</v>
      </c>
      <c r="H336" s="58" t="s">
        <v>310</v>
      </c>
      <c r="J336">
        <v>9</v>
      </c>
    </row>
    <row r="337" spans="1:10" ht="15.75" thickBot="1" x14ac:dyDescent="0.3">
      <c r="A337" s="54"/>
      <c r="B337" s="53" t="s">
        <v>265</v>
      </c>
      <c r="C337" s="53" t="s">
        <v>1014</v>
      </c>
      <c r="D337" s="53" t="s">
        <v>1015</v>
      </c>
      <c r="E337" s="53" t="s">
        <v>1016</v>
      </c>
      <c r="F337" s="55" t="str">
        <f t="shared" si="21"/>
        <v>Iran</v>
      </c>
      <c r="G337" t="str">
        <f t="shared" si="22"/>
        <v>89.7</v>
      </c>
      <c r="H337" s="58" t="s">
        <v>311</v>
      </c>
      <c r="J337">
        <v>10</v>
      </c>
    </row>
    <row r="338" spans="1:10" ht="15.75" thickBot="1" x14ac:dyDescent="0.3">
      <c r="A338" s="54"/>
      <c r="B338" s="53" t="s">
        <v>269</v>
      </c>
      <c r="C338" s="53" t="s">
        <v>1017</v>
      </c>
      <c r="D338" s="53" t="s">
        <v>1018</v>
      </c>
      <c r="E338" s="53" t="s">
        <v>1019</v>
      </c>
      <c r="F338" s="55" t="str">
        <f t="shared" si="21"/>
        <v>Canada</v>
      </c>
      <c r="G338" t="str">
        <f t="shared" si="22"/>
        <v>27.4</v>
      </c>
      <c r="H338" s="58" t="s">
        <v>309</v>
      </c>
      <c r="J338">
        <v>11</v>
      </c>
    </row>
    <row r="339" spans="1:10" ht="15.75" thickBot="1" x14ac:dyDescent="0.3">
      <c r="A339" s="54"/>
      <c r="B339" s="53" t="s">
        <v>273</v>
      </c>
      <c r="C339" s="53" t="s">
        <v>658</v>
      </c>
      <c r="D339" s="53" t="s">
        <v>1020</v>
      </c>
      <c r="E339" s="53" t="s">
        <v>1021</v>
      </c>
      <c r="F339" s="55" t="str">
        <f t="shared" si="21"/>
        <v>Argentina</v>
      </c>
      <c r="G339" t="str">
        <f t="shared" si="22"/>
        <v>95.8</v>
      </c>
      <c r="H339" s="58" t="s">
        <v>310</v>
      </c>
      <c r="J339">
        <v>12</v>
      </c>
    </row>
    <row r="340" spans="1:10" ht="15.75" thickBot="1" x14ac:dyDescent="0.3">
      <c r="A340" s="54"/>
      <c r="B340" s="53" t="s">
        <v>276</v>
      </c>
      <c r="C340" s="53" t="s">
        <v>662</v>
      </c>
      <c r="D340" s="53" t="s">
        <v>1022</v>
      </c>
      <c r="E340" s="53" t="s">
        <v>1023</v>
      </c>
      <c r="F340" s="55" t="str">
        <f t="shared" si="21"/>
        <v>Poland</v>
      </c>
      <c r="G340" t="str">
        <f t="shared" si="22"/>
        <v>65.2</v>
      </c>
      <c r="H340" s="58" t="s">
        <v>310</v>
      </c>
      <c r="J340">
        <v>13</v>
      </c>
    </row>
    <row r="341" spans="1:10" ht="15.75" thickBot="1" x14ac:dyDescent="0.3">
      <c r="A341" s="54"/>
      <c r="B341" s="53" t="s">
        <v>280</v>
      </c>
      <c r="C341" s="53" t="s">
        <v>1024</v>
      </c>
      <c r="D341" s="53" t="s">
        <v>1025</v>
      </c>
      <c r="E341" s="53" t="s">
        <v>1026</v>
      </c>
      <c r="F341" s="55" t="str">
        <f t="shared" si="21"/>
        <v>Malaysia</v>
      </c>
      <c r="G341" t="str">
        <f t="shared" si="22"/>
        <v>55.2</v>
      </c>
      <c r="H341" s="58" t="s">
        <v>310</v>
      </c>
      <c r="J341">
        <v>14</v>
      </c>
    </row>
    <row r="342" spans="1:10" ht="15.75" thickBot="1" x14ac:dyDescent="0.3">
      <c r="A342" s="54"/>
      <c r="B342" s="53" t="s">
        <v>349</v>
      </c>
      <c r="C342" s="53" t="s">
        <v>1027</v>
      </c>
      <c r="D342" s="53" t="s">
        <v>1028</v>
      </c>
      <c r="E342" s="53" t="s">
        <v>1029</v>
      </c>
      <c r="F342" s="55" t="str">
        <f t="shared" si="21"/>
        <v>Bangladesh</v>
      </c>
      <c r="G342" t="str">
        <f t="shared" si="22"/>
        <v>12.6</v>
      </c>
      <c r="H342" s="58" t="s">
        <v>308</v>
      </c>
      <c r="J342">
        <v>15</v>
      </c>
    </row>
    <row r="343" spans="1:10" ht="15.75" thickBot="1" x14ac:dyDescent="0.3">
      <c r="A343" s="54"/>
      <c r="B343" s="53" t="s">
        <v>284</v>
      </c>
      <c r="C343" s="53" t="s">
        <v>1030</v>
      </c>
      <c r="D343" s="53" t="s">
        <v>1031</v>
      </c>
      <c r="E343" s="53" t="s">
        <v>1032</v>
      </c>
      <c r="F343" s="55" t="str">
        <f t="shared" si="21"/>
        <v>Turkey</v>
      </c>
      <c r="G343" t="str">
        <f t="shared" si="22"/>
        <v>78.9</v>
      </c>
      <c r="H343" s="58" t="s">
        <v>310</v>
      </c>
      <c r="J343">
        <v>16</v>
      </c>
    </row>
    <row r="344" spans="1:10" ht="15.75" thickBot="1" x14ac:dyDescent="0.3">
      <c r="A344" s="54"/>
      <c r="B344" s="53" t="s">
        <v>288</v>
      </c>
      <c r="C344" s="53" t="s">
        <v>1033</v>
      </c>
      <c r="D344" s="53" t="s">
        <v>1034</v>
      </c>
      <c r="E344" s="53" t="s">
        <v>1034</v>
      </c>
      <c r="F344" s="55" t="str">
        <f t="shared" si="21"/>
        <v>Pakistan</v>
      </c>
      <c r="G344" t="str">
        <f t="shared" si="22"/>
        <v>31.7</v>
      </c>
      <c r="H344" s="58" t="s">
        <v>308</v>
      </c>
      <c r="J344">
        <v>17</v>
      </c>
    </row>
    <row r="345" spans="1:10" ht="15.75" thickBot="1" x14ac:dyDescent="0.3">
      <c r="A345" s="54"/>
      <c r="B345" s="53" t="s">
        <v>291</v>
      </c>
      <c r="C345" s="53" t="s">
        <v>769</v>
      </c>
      <c r="D345" s="53" t="s">
        <v>1035</v>
      </c>
      <c r="E345" s="53" t="s">
        <v>1036</v>
      </c>
      <c r="F345" s="55" t="str">
        <f t="shared" ref="F345:F408" si="26">B345</f>
        <v>Tanzania</v>
      </c>
      <c r="G345" t="str">
        <f t="shared" ref="G345:G408" si="27">MID(LEFT(D345,FIND(")",D345)-1),FIND("(",D345)+1,LEN(D345))</f>
        <v>15.1</v>
      </c>
      <c r="H345" s="58" t="s">
        <v>308</v>
      </c>
      <c r="J345">
        <v>18</v>
      </c>
    </row>
    <row r="346" spans="1:10" ht="15.75" thickBot="1" x14ac:dyDescent="0.3">
      <c r="A346" s="54"/>
      <c r="B346" s="53" t="s">
        <v>294</v>
      </c>
      <c r="C346" s="53" t="s">
        <v>1037</v>
      </c>
      <c r="D346" s="53" t="s">
        <v>1038</v>
      </c>
      <c r="E346" s="53" t="s">
        <v>1039</v>
      </c>
      <c r="F346" s="55" t="str">
        <f t="shared" si="26"/>
        <v>Saudi Arabia</v>
      </c>
      <c r="G346" t="str">
        <f t="shared" si="27"/>
        <v>18.9</v>
      </c>
      <c r="H346" s="58" t="s">
        <v>309</v>
      </c>
      <c r="J346">
        <v>19</v>
      </c>
    </row>
    <row r="347" spans="1:10" ht="15.75" thickBot="1" x14ac:dyDescent="0.3">
      <c r="A347" s="54"/>
      <c r="B347" s="53" t="s">
        <v>297</v>
      </c>
      <c r="C347" s="53" t="s">
        <v>363</v>
      </c>
      <c r="D347" s="53" t="s">
        <v>728</v>
      </c>
      <c r="E347" s="53" t="s">
        <v>537</v>
      </c>
      <c r="F347" s="55" t="str">
        <f t="shared" si="26"/>
        <v>Philippines</v>
      </c>
      <c r="G347" t="str">
        <f t="shared" si="27"/>
        <v>78.5</v>
      </c>
      <c r="H347" s="58" t="s">
        <v>311</v>
      </c>
      <c r="J347">
        <v>20</v>
      </c>
    </row>
    <row r="348" spans="1:10" ht="15.75" thickBot="1" x14ac:dyDescent="0.3">
      <c r="A348" s="54"/>
      <c r="B348" s="53" t="s">
        <v>300</v>
      </c>
      <c r="C348" s="53" t="s">
        <v>1040</v>
      </c>
      <c r="D348" s="53" t="s">
        <v>1041</v>
      </c>
      <c r="E348" s="53" t="s">
        <v>1042</v>
      </c>
      <c r="F348" s="55" t="str">
        <f t="shared" si="26"/>
        <v>Russia</v>
      </c>
      <c r="G348" t="str">
        <f t="shared" si="27"/>
        <v>49.0</v>
      </c>
      <c r="H348" s="58" t="s">
        <v>310</v>
      </c>
      <c r="J348">
        <v>21</v>
      </c>
    </row>
    <row r="349" spans="1:10" ht="15.75" thickBot="1" x14ac:dyDescent="0.3">
      <c r="F349" s="55"/>
    </row>
    <row r="350" spans="1:10" ht="15.75" thickBot="1" x14ac:dyDescent="0.3">
      <c r="A350" t="s">
        <v>1043</v>
      </c>
      <c r="B350" s="53" t="s">
        <v>234</v>
      </c>
      <c r="C350" s="53" t="s">
        <v>1044</v>
      </c>
      <c r="D350" s="53" t="s">
        <v>1045</v>
      </c>
      <c r="E350" s="53" t="s">
        <v>1046</v>
      </c>
      <c r="F350" s="55" t="str">
        <f t="shared" si="26"/>
        <v>India</v>
      </c>
      <c r="G350" t="str">
        <f t="shared" si="27"/>
        <v>38.1</v>
      </c>
      <c r="H350" s="58" t="s">
        <v>308</v>
      </c>
      <c r="J350">
        <v>1</v>
      </c>
    </row>
    <row r="351" spans="1:10" ht="15.75" thickBot="1" x14ac:dyDescent="0.3">
      <c r="A351" s="54"/>
      <c r="B351" s="53" t="s">
        <v>238</v>
      </c>
      <c r="C351" s="53" t="s">
        <v>1047</v>
      </c>
      <c r="D351" s="53" t="s">
        <v>1048</v>
      </c>
      <c r="E351" s="53" t="s">
        <v>1049</v>
      </c>
      <c r="F351" s="55" t="str">
        <f t="shared" si="26"/>
        <v>China</v>
      </c>
      <c r="G351" t="str">
        <f t="shared" si="27"/>
        <v>49.4</v>
      </c>
      <c r="H351" s="58" t="s">
        <v>311</v>
      </c>
      <c r="J351">
        <v>2</v>
      </c>
    </row>
    <row r="352" spans="1:10" ht="15.75" thickBot="1" x14ac:dyDescent="0.3">
      <c r="A352" s="54"/>
      <c r="B352" s="53" t="s">
        <v>242</v>
      </c>
      <c r="C352" s="53" t="s">
        <v>1050</v>
      </c>
      <c r="D352" s="53" t="s">
        <v>1051</v>
      </c>
      <c r="E352" s="53" t="s">
        <v>435</v>
      </c>
      <c r="F352" s="55" t="str">
        <f t="shared" si="26"/>
        <v>South Africa</v>
      </c>
      <c r="G352" t="str">
        <f t="shared" si="27"/>
        <v>66.8</v>
      </c>
      <c r="H352" s="58" t="s">
        <v>310</v>
      </c>
      <c r="J352">
        <v>3</v>
      </c>
    </row>
    <row r="353" spans="1:10" ht="15.75" thickBot="1" x14ac:dyDescent="0.3">
      <c r="A353" s="54"/>
      <c r="B353" s="53" t="s">
        <v>246</v>
      </c>
      <c r="C353" s="53" t="s">
        <v>638</v>
      </c>
      <c r="D353" s="53" t="s">
        <v>1052</v>
      </c>
      <c r="E353" s="53" t="s">
        <v>1053</v>
      </c>
      <c r="F353" s="55" t="str">
        <f t="shared" si="26"/>
        <v>Colombia</v>
      </c>
      <c r="G353" t="str">
        <f t="shared" si="27"/>
        <v>82.2</v>
      </c>
      <c r="H353" s="58" t="s">
        <v>311</v>
      </c>
      <c r="J353">
        <v>4</v>
      </c>
    </row>
    <row r="354" spans="1:10" ht="15.75" thickBot="1" x14ac:dyDescent="0.3">
      <c r="A354" s="54"/>
      <c r="B354" s="53" t="s">
        <v>250</v>
      </c>
      <c r="C354" s="53" t="s">
        <v>1054</v>
      </c>
      <c r="D354" s="53" t="s">
        <v>403</v>
      </c>
      <c r="E354" s="53" t="s">
        <v>1055</v>
      </c>
      <c r="F354" s="55" t="str">
        <f t="shared" si="26"/>
        <v>UAE</v>
      </c>
      <c r="G354" t="str">
        <f t="shared" si="27"/>
        <v>47.2</v>
      </c>
      <c r="H354" s="58" t="s">
        <v>309</v>
      </c>
      <c r="J354">
        <v>5</v>
      </c>
    </row>
    <row r="355" spans="1:10" ht="15.75" thickBot="1" x14ac:dyDescent="0.3">
      <c r="A355" s="54"/>
      <c r="B355" s="53" t="s">
        <v>254</v>
      </c>
      <c r="C355" s="53" t="s">
        <v>789</v>
      </c>
      <c r="D355" s="53" t="s">
        <v>642</v>
      </c>
      <c r="E355" s="53" t="s">
        <v>382</v>
      </c>
      <c r="F355" s="55" t="str">
        <f t="shared" si="26"/>
        <v>Zimbabwe</v>
      </c>
      <c r="G355" t="str">
        <f t="shared" si="27"/>
        <v>70.9</v>
      </c>
      <c r="H355" s="58" t="s">
        <v>308</v>
      </c>
      <c r="J355">
        <v>6</v>
      </c>
    </row>
    <row r="356" spans="1:10" ht="15.75" thickBot="1" x14ac:dyDescent="0.3">
      <c r="A356" s="54"/>
      <c r="B356" s="53" t="s">
        <v>256</v>
      </c>
      <c r="C356" s="53" t="s">
        <v>791</v>
      </c>
      <c r="D356" s="53" t="s">
        <v>1056</v>
      </c>
      <c r="E356" s="53" t="s">
        <v>1057</v>
      </c>
      <c r="F356" s="55" t="str">
        <f t="shared" si="26"/>
        <v>Brazil</v>
      </c>
      <c r="G356" t="str">
        <f t="shared" si="27"/>
        <v>93.6</v>
      </c>
      <c r="H356" s="58" t="s">
        <v>310</v>
      </c>
      <c r="J356">
        <v>7</v>
      </c>
    </row>
    <row r="357" spans="1:10" ht="15.75" thickBot="1" x14ac:dyDescent="0.3">
      <c r="A357" s="54"/>
      <c r="B357" s="53" t="s">
        <v>259</v>
      </c>
      <c r="C357" s="53" t="s">
        <v>1058</v>
      </c>
      <c r="D357" s="53" t="s">
        <v>1059</v>
      </c>
      <c r="E357" s="53" t="s">
        <v>1060</v>
      </c>
      <c r="F357" s="55" t="str">
        <f t="shared" si="26"/>
        <v>Sweden</v>
      </c>
      <c r="G357" t="str">
        <f t="shared" si="27"/>
        <v>92.9</v>
      </c>
      <c r="H357" s="58" t="s">
        <v>309</v>
      </c>
      <c r="J357">
        <v>8</v>
      </c>
    </row>
    <row r="358" spans="1:10" ht="15.75" thickBot="1" x14ac:dyDescent="0.3">
      <c r="A358" s="54"/>
      <c r="B358" s="53" t="s">
        <v>263</v>
      </c>
      <c r="C358" s="53" t="s">
        <v>1061</v>
      </c>
      <c r="D358" s="53" t="s">
        <v>1062</v>
      </c>
      <c r="E358" s="53" t="s">
        <v>1063</v>
      </c>
      <c r="F358" s="55" t="str">
        <f t="shared" si="26"/>
        <v>Chile</v>
      </c>
      <c r="G358" t="str">
        <f t="shared" si="27"/>
        <v>60.5</v>
      </c>
      <c r="H358" s="58" t="s">
        <v>310</v>
      </c>
      <c r="J358">
        <v>9</v>
      </c>
    </row>
    <row r="359" spans="1:10" ht="15.75" thickBot="1" x14ac:dyDescent="0.3">
      <c r="A359" s="54"/>
      <c r="B359" s="53" t="s">
        <v>265</v>
      </c>
      <c r="C359" s="53" t="s">
        <v>452</v>
      </c>
      <c r="D359" s="53" t="s">
        <v>1064</v>
      </c>
      <c r="E359" s="53" t="s">
        <v>1065</v>
      </c>
      <c r="F359" s="55" t="str">
        <f t="shared" si="26"/>
        <v>Iran</v>
      </c>
      <c r="G359" t="str">
        <f t="shared" si="27"/>
        <v>96.0</v>
      </c>
      <c r="H359" s="58" t="s">
        <v>311</v>
      </c>
      <c r="J359">
        <v>10</v>
      </c>
    </row>
    <row r="360" spans="1:10" ht="15.75" thickBot="1" x14ac:dyDescent="0.3">
      <c r="A360" s="54"/>
      <c r="B360" s="53" t="s">
        <v>269</v>
      </c>
      <c r="C360" s="53" t="s">
        <v>1066</v>
      </c>
      <c r="D360" s="53" t="s">
        <v>1067</v>
      </c>
      <c r="E360" s="53" t="s">
        <v>1068</v>
      </c>
      <c r="F360" s="55" t="str">
        <f t="shared" si="26"/>
        <v>Canada</v>
      </c>
      <c r="G360" t="str">
        <f t="shared" si="27"/>
        <v>93.6</v>
      </c>
      <c r="H360" s="58" t="s">
        <v>309</v>
      </c>
      <c r="J360">
        <v>11</v>
      </c>
    </row>
    <row r="361" spans="1:10" ht="15.75" thickBot="1" x14ac:dyDescent="0.3">
      <c r="A361" s="54"/>
      <c r="B361" s="53" t="s">
        <v>273</v>
      </c>
      <c r="C361" s="53" t="s">
        <v>1069</v>
      </c>
      <c r="D361" s="53" t="s">
        <v>610</v>
      </c>
      <c r="E361" s="53" t="s">
        <v>1069</v>
      </c>
      <c r="F361" s="55" t="str">
        <f t="shared" si="26"/>
        <v>Argentina</v>
      </c>
      <c r="G361" t="str">
        <f t="shared" si="27"/>
        <v>97.0</v>
      </c>
      <c r="H361" s="58" t="s">
        <v>310</v>
      </c>
      <c r="J361">
        <v>12</v>
      </c>
    </row>
    <row r="362" spans="1:10" ht="15.75" thickBot="1" x14ac:dyDescent="0.3">
      <c r="A362" s="54"/>
      <c r="B362" s="53" t="s">
        <v>276</v>
      </c>
      <c r="C362" s="53" t="s">
        <v>554</v>
      </c>
      <c r="D362" s="53" t="s">
        <v>499</v>
      </c>
      <c r="E362" s="53" t="s">
        <v>345</v>
      </c>
      <c r="F362" s="55" t="str">
        <f t="shared" si="26"/>
        <v>Poland</v>
      </c>
      <c r="G362" t="str">
        <f t="shared" si="27"/>
        <v>89.9</v>
      </c>
      <c r="H362" s="58" t="s">
        <v>310</v>
      </c>
      <c r="J362">
        <v>13</v>
      </c>
    </row>
    <row r="363" spans="1:10" ht="15.75" thickBot="1" x14ac:dyDescent="0.3">
      <c r="A363" s="54"/>
      <c r="B363" s="53" t="s">
        <v>280</v>
      </c>
      <c r="C363" s="53" t="s">
        <v>1070</v>
      </c>
      <c r="D363" s="53" t="s">
        <v>1071</v>
      </c>
      <c r="E363" s="53" t="s">
        <v>1072</v>
      </c>
      <c r="F363" s="55" t="str">
        <f t="shared" si="26"/>
        <v>Malaysia</v>
      </c>
      <c r="G363" t="str">
        <f t="shared" si="27"/>
        <v>84.9</v>
      </c>
      <c r="H363" s="58" t="s">
        <v>310</v>
      </c>
      <c r="J363">
        <v>14</v>
      </c>
    </row>
    <row r="364" spans="1:10" ht="15.75" thickBot="1" x14ac:dyDescent="0.3">
      <c r="A364" s="54"/>
      <c r="B364" s="53" t="s">
        <v>349</v>
      </c>
      <c r="C364" s="53" t="s">
        <v>407</v>
      </c>
      <c r="D364" s="53" t="s">
        <v>1073</v>
      </c>
      <c r="E364" s="53" t="s">
        <v>979</v>
      </c>
      <c r="F364" s="55" t="str">
        <f t="shared" si="26"/>
        <v>Bangladesh</v>
      </c>
      <c r="G364" t="str">
        <f t="shared" si="27"/>
        <v>35.8</v>
      </c>
      <c r="H364" s="58" t="s">
        <v>308</v>
      </c>
      <c r="J364">
        <v>15</v>
      </c>
    </row>
    <row r="365" spans="1:10" ht="15.75" thickBot="1" x14ac:dyDescent="0.3">
      <c r="A365" s="54"/>
      <c r="B365" s="53" t="s">
        <v>284</v>
      </c>
      <c r="C365" s="53" t="s">
        <v>1074</v>
      </c>
      <c r="D365" s="53" t="s">
        <v>1075</v>
      </c>
      <c r="E365" s="53" t="s">
        <v>1076</v>
      </c>
      <c r="F365" s="55" t="str">
        <f t="shared" si="26"/>
        <v>Turkey</v>
      </c>
      <c r="G365" t="str">
        <f t="shared" si="27"/>
        <v>83.6</v>
      </c>
      <c r="H365" s="58" t="s">
        <v>310</v>
      </c>
      <c r="J365">
        <v>16</v>
      </c>
    </row>
    <row r="366" spans="1:10" ht="15.75" thickBot="1" x14ac:dyDescent="0.3">
      <c r="A366" s="54"/>
      <c r="B366" s="53" t="s">
        <v>288</v>
      </c>
      <c r="C366" s="53" t="s">
        <v>1077</v>
      </c>
      <c r="D366" s="53" t="s">
        <v>414</v>
      </c>
      <c r="E366" s="53" t="s">
        <v>1078</v>
      </c>
      <c r="F366" s="55" t="str">
        <f t="shared" si="26"/>
        <v>Pakistan</v>
      </c>
      <c r="G366" t="str">
        <f t="shared" si="27"/>
        <v>57.4</v>
      </c>
      <c r="H366" s="58" t="s">
        <v>308</v>
      </c>
      <c r="J366">
        <v>17</v>
      </c>
    </row>
    <row r="367" spans="1:10" ht="15.75" thickBot="1" x14ac:dyDescent="0.3">
      <c r="A367" s="54"/>
      <c r="B367" s="53" t="s">
        <v>291</v>
      </c>
      <c r="C367" s="53" t="s">
        <v>1079</v>
      </c>
      <c r="D367" s="53" t="s">
        <v>677</v>
      </c>
      <c r="E367" s="53" t="s">
        <v>1080</v>
      </c>
      <c r="F367" s="55" t="str">
        <f t="shared" si="26"/>
        <v>Tanzania</v>
      </c>
      <c r="G367" t="str">
        <f t="shared" si="27"/>
        <v>34.2</v>
      </c>
      <c r="H367" s="58" t="s">
        <v>308</v>
      </c>
      <c r="J367">
        <v>18</v>
      </c>
    </row>
    <row r="368" spans="1:10" ht="15.75" thickBot="1" x14ac:dyDescent="0.3">
      <c r="A368" s="54"/>
      <c r="B368" s="53" t="s">
        <v>294</v>
      </c>
      <c r="C368" s="53" t="s">
        <v>679</v>
      </c>
      <c r="D368" s="53" t="s">
        <v>1081</v>
      </c>
      <c r="E368" s="53" t="s">
        <v>1082</v>
      </c>
      <c r="F368" s="55" t="str">
        <f t="shared" si="26"/>
        <v>Saudi Arabia</v>
      </c>
      <c r="G368" t="str">
        <f t="shared" si="27"/>
        <v>36.9</v>
      </c>
      <c r="H368" s="58" t="s">
        <v>309</v>
      </c>
      <c r="J368">
        <v>19</v>
      </c>
    </row>
    <row r="369" spans="1:12" ht="15.75" thickBot="1" x14ac:dyDescent="0.3">
      <c r="A369" s="54"/>
      <c r="B369" s="53" t="s">
        <v>297</v>
      </c>
      <c r="C369" s="53" t="s">
        <v>251</v>
      </c>
      <c r="D369" s="53" t="s">
        <v>1083</v>
      </c>
      <c r="E369" s="53" t="s">
        <v>625</v>
      </c>
      <c r="F369" s="55" t="str">
        <f t="shared" si="26"/>
        <v>Philippines</v>
      </c>
      <c r="G369" t="str">
        <f t="shared" si="27"/>
        <v>96.7</v>
      </c>
      <c r="H369" s="58" t="s">
        <v>311</v>
      </c>
      <c r="J369">
        <v>20</v>
      </c>
    </row>
    <row r="370" spans="1:12" ht="15.75" thickBot="1" x14ac:dyDescent="0.3">
      <c r="A370" s="54"/>
      <c r="B370" s="53" t="s">
        <v>300</v>
      </c>
      <c r="C370" s="53" t="s">
        <v>425</v>
      </c>
      <c r="D370" s="53" t="s">
        <v>1084</v>
      </c>
      <c r="E370" s="53" t="s">
        <v>823</v>
      </c>
      <c r="F370" s="55" t="str">
        <f t="shared" si="26"/>
        <v>Russia</v>
      </c>
      <c r="G370" t="str">
        <f t="shared" si="27"/>
        <v>68.6</v>
      </c>
      <c r="H370" s="58" t="s">
        <v>310</v>
      </c>
      <c r="J370">
        <v>21</v>
      </c>
    </row>
    <row r="371" spans="1:12" ht="15.75" thickBot="1" x14ac:dyDescent="0.3">
      <c r="F371" s="55"/>
    </row>
    <row r="372" spans="1:12" ht="15.75" thickBot="1" x14ac:dyDescent="0.3">
      <c r="A372" s="61" t="s">
        <v>1117</v>
      </c>
      <c r="B372" s="53" t="s">
        <v>234</v>
      </c>
      <c r="C372" s="53" t="s">
        <v>1085</v>
      </c>
      <c r="D372" s="53" t="s">
        <v>1086</v>
      </c>
      <c r="E372" s="53" t="s">
        <v>1087</v>
      </c>
      <c r="F372" s="55" t="str">
        <f t="shared" si="26"/>
        <v>India</v>
      </c>
      <c r="G372" t="str">
        <f>MID(LEFT(C372,FIND(")",C372)-1),FIND("(",C372)+1,LEN(C372))</f>
        <v>64.9</v>
      </c>
      <c r="H372" s="58" t="s">
        <v>308</v>
      </c>
      <c r="J372">
        <v>1</v>
      </c>
      <c r="L372">
        <f>100-G372</f>
        <v>35.099999999999994</v>
      </c>
    </row>
    <row r="373" spans="1:12" ht="15.75" thickBot="1" x14ac:dyDescent="0.3">
      <c r="A373" s="54"/>
      <c r="B373" s="53" t="s">
        <v>238</v>
      </c>
      <c r="C373" s="53" t="s">
        <v>1088</v>
      </c>
      <c r="D373" s="53" t="s">
        <v>1089</v>
      </c>
      <c r="E373" s="53" t="s">
        <v>1090</v>
      </c>
      <c r="F373" s="55" t="str">
        <f t="shared" si="26"/>
        <v>China</v>
      </c>
      <c r="G373" t="str">
        <f t="shared" ref="G373:G391" si="28">MID(LEFT(C373,FIND(")",C373)-1),FIND("(",C373)+1,LEN(C373))</f>
        <v>71.7</v>
      </c>
      <c r="H373" s="58" t="s">
        <v>311</v>
      </c>
      <c r="J373">
        <v>2</v>
      </c>
      <c r="L373">
        <f t="shared" ref="L373:L392" si="29">100-G373</f>
        <v>28.299999999999997</v>
      </c>
    </row>
    <row r="374" spans="1:12" ht="15.75" thickBot="1" x14ac:dyDescent="0.3">
      <c r="A374" s="54"/>
      <c r="B374" s="53" t="s">
        <v>242</v>
      </c>
      <c r="C374" s="53" t="s">
        <v>1091</v>
      </c>
      <c r="D374" s="53" t="s">
        <v>1092</v>
      </c>
      <c r="E374" s="53" t="s">
        <v>907</v>
      </c>
      <c r="F374" s="55" t="str">
        <f t="shared" si="26"/>
        <v>South Africa</v>
      </c>
      <c r="G374" t="str">
        <f t="shared" si="28"/>
        <v>80.0</v>
      </c>
      <c r="H374" s="58" t="s">
        <v>310</v>
      </c>
      <c r="J374">
        <v>3</v>
      </c>
      <c r="L374">
        <f t="shared" si="29"/>
        <v>20</v>
      </c>
    </row>
    <row r="375" spans="1:12" ht="15.75" thickBot="1" x14ac:dyDescent="0.3">
      <c r="A375" s="54"/>
      <c r="B375" s="53" t="s">
        <v>246</v>
      </c>
      <c r="C375" s="53" t="s">
        <v>1093</v>
      </c>
      <c r="D375" s="53" t="s">
        <v>1094</v>
      </c>
      <c r="E375" s="53" t="s">
        <v>1095</v>
      </c>
      <c r="F375" s="55" t="str">
        <f t="shared" si="26"/>
        <v>Colombia</v>
      </c>
      <c r="G375" t="str">
        <f t="shared" si="28"/>
        <v>89.7</v>
      </c>
      <c r="H375" s="58" t="s">
        <v>311</v>
      </c>
      <c r="J375">
        <v>4</v>
      </c>
      <c r="L375">
        <f t="shared" si="29"/>
        <v>10.299999999999997</v>
      </c>
    </row>
    <row r="376" spans="1:12" ht="15.75" thickBot="1" x14ac:dyDescent="0.3">
      <c r="A376" s="54"/>
      <c r="B376" s="53" t="s">
        <v>250</v>
      </c>
      <c r="C376" s="53" t="s">
        <v>1096</v>
      </c>
      <c r="D376" s="53" t="s">
        <v>554</v>
      </c>
      <c r="E376" s="53" t="s">
        <v>640</v>
      </c>
      <c r="F376" s="55" t="str">
        <f t="shared" si="26"/>
        <v>UAE</v>
      </c>
      <c r="G376" t="str">
        <f t="shared" si="28"/>
        <v>86.5</v>
      </c>
      <c r="H376" s="58" t="s">
        <v>309</v>
      </c>
      <c r="J376">
        <v>5</v>
      </c>
      <c r="L376">
        <f t="shared" si="29"/>
        <v>13.5</v>
      </c>
    </row>
    <row r="377" spans="1:12" ht="15.75" thickBot="1" x14ac:dyDescent="0.3">
      <c r="A377" s="54"/>
      <c r="B377" s="53" t="s">
        <v>254</v>
      </c>
      <c r="C377" s="53" t="s">
        <v>837</v>
      </c>
      <c r="D377" s="53" t="s">
        <v>1097</v>
      </c>
      <c r="E377" s="53" t="s">
        <v>696</v>
      </c>
      <c r="F377" s="55" t="str">
        <f t="shared" si="26"/>
        <v>Zimbabwe</v>
      </c>
      <c r="G377" t="str">
        <f t="shared" si="28"/>
        <v>84.8</v>
      </c>
      <c r="H377" s="58" t="s">
        <v>308</v>
      </c>
      <c r="J377">
        <v>6</v>
      </c>
      <c r="L377">
        <f t="shared" si="29"/>
        <v>15.200000000000003</v>
      </c>
    </row>
    <row r="378" spans="1:12" ht="15.75" thickBot="1" x14ac:dyDescent="0.3">
      <c r="A378" s="54"/>
      <c r="B378" s="53" t="s">
        <v>256</v>
      </c>
      <c r="C378" s="53" t="s">
        <v>790</v>
      </c>
      <c r="D378" s="53" t="s">
        <v>1098</v>
      </c>
      <c r="E378" s="53" t="s">
        <v>557</v>
      </c>
      <c r="F378" s="55" t="str">
        <f t="shared" si="26"/>
        <v>Brazil</v>
      </c>
      <c r="G378" t="str">
        <f t="shared" si="28"/>
        <v>94.9</v>
      </c>
      <c r="H378" s="58" t="s">
        <v>310</v>
      </c>
      <c r="J378">
        <v>7</v>
      </c>
      <c r="L378">
        <f t="shared" si="29"/>
        <v>5.0999999999999943</v>
      </c>
    </row>
    <row r="379" spans="1:12" ht="15.75" thickBot="1" x14ac:dyDescent="0.3">
      <c r="A379" s="54"/>
      <c r="B379" s="53" t="s">
        <v>259</v>
      </c>
      <c r="C379" s="53" t="s">
        <v>1099</v>
      </c>
      <c r="D379" s="53" t="s">
        <v>1100</v>
      </c>
      <c r="E379" s="53" t="s">
        <v>1101</v>
      </c>
      <c r="F379" s="55" t="str">
        <f t="shared" si="26"/>
        <v>Sweden</v>
      </c>
      <c r="G379" t="str">
        <f t="shared" si="28"/>
        <v>90.9</v>
      </c>
      <c r="H379" s="58" t="s">
        <v>309</v>
      </c>
      <c r="J379">
        <v>8</v>
      </c>
      <c r="L379">
        <f t="shared" si="29"/>
        <v>9.0999999999999943</v>
      </c>
    </row>
    <row r="380" spans="1:12" ht="15.75" thickBot="1" x14ac:dyDescent="0.3">
      <c r="A380" s="54"/>
      <c r="B380" s="53" t="s">
        <v>263</v>
      </c>
      <c r="C380" s="53" t="s">
        <v>881</v>
      </c>
      <c r="D380" s="53" t="s">
        <v>334</v>
      </c>
      <c r="E380" s="53" t="s">
        <v>334</v>
      </c>
      <c r="F380" s="55" t="str">
        <f t="shared" si="26"/>
        <v>Chile</v>
      </c>
      <c r="G380" t="str">
        <f t="shared" si="28"/>
        <v>98.4</v>
      </c>
      <c r="H380" s="58" t="s">
        <v>310</v>
      </c>
      <c r="J380">
        <v>9</v>
      </c>
      <c r="L380">
        <f t="shared" si="29"/>
        <v>1.5999999999999943</v>
      </c>
    </row>
    <row r="381" spans="1:12" ht="15.75" thickBot="1" x14ac:dyDescent="0.3">
      <c r="A381" s="54"/>
      <c r="B381" s="53" t="s">
        <v>265</v>
      </c>
      <c r="C381" s="53" t="s">
        <v>882</v>
      </c>
      <c r="D381" s="53" t="s">
        <v>1102</v>
      </c>
      <c r="E381" s="53" t="s">
        <v>797</v>
      </c>
      <c r="F381" s="55" t="str">
        <f t="shared" si="26"/>
        <v>Iran</v>
      </c>
      <c r="G381" t="str">
        <f t="shared" si="28"/>
        <v>97.8</v>
      </c>
      <c r="H381" s="58" t="s">
        <v>311</v>
      </c>
      <c r="J381">
        <v>10</v>
      </c>
      <c r="L381">
        <f t="shared" si="29"/>
        <v>2.2000000000000028</v>
      </c>
    </row>
    <row r="382" spans="1:12" ht="15.75" thickBot="1" x14ac:dyDescent="0.3">
      <c r="A382" s="54"/>
      <c r="B382" s="53" t="s">
        <v>269</v>
      </c>
      <c r="C382" s="53" t="s">
        <v>271</v>
      </c>
      <c r="D382" s="53" t="s">
        <v>1103</v>
      </c>
      <c r="E382" s="53" t="s">
        <v>1104</v>
      </c>
      <c r="F382" s="55" t="str">
        <f t="shared" si="26"/>
        <v>Canada</v>
      </c>
      <c r="G382" t="str">
        <f t="shared" si="28"/>
        <v>98.4</v>
      </c>
      <c r="H382" s="58" t="s">
        <v>309</v>
      </c>
      <c r="J382">
        <v>11</v>
      </c>
      <c r="L382">
        <f t="shared" si="29"/>
        <v>1.5999999999999943</v>
      </c>
    </row>
    <row r="383" spans="1:12" ht="15.75" thickBot="1" x14ac:dyDescent="0.3">
      <c r="A383" s="54"/>
      <c r="B383" s="53" t="s">
        <v>273</v>
      </c>
      <c r="C383" s="53" t="s">
        <v>846</v>
      </c>
      <c r="D383" s="53" t="s">
        <v>260</v>
      </c>
      <c r="E383" s="53" t="s">
        <v>458</v>
      </c>
      <c r="F383" s="55" t="str">
        <f t="shared" si="26"/>
        <v>Argentina</v>
      </c>
      <c r="G383" t="str">
        <f t="shared" si="28"/>
        <v>98.7</v>
      </c>
      <c r="H383" s="58" t="s">
        <v>310</v>
      </c>
      <c r="J383">
        <v>12</v>
      </c>
      <c r="L383">
        <f t="shared" si="29"/>
        <v>1.2999999999999972</v>
      </c>
    </row>
    <row r="384" spans="1:12" ht="15.75" thickBot="1" x14ac:dyDescent="0.3">
      <c r="A384" s="54"/>
      <c r="B384" s="53" t="s">
        <v>276</v>
      </c>
      <c r="C384" s="53" t="s">
        <v>380</v>
      </c>
      <c r="D384" s="53" t="s">
        <v>279</v>
      </c>
      <c r="E384" s="53" t="s">
        <v>251</v>
      </c>
      <c r="F384" s="55" t="str">
        <f t="shared" si="26"/>
        <v>Poland</v>
      </c>
      <c r="G384" t="str">
        <f t="shared" si="28"/>
        <v>94.4</v>
      </c>
      <c r="H384" s="58" t="s">
        <v>310</v>
      </c>
      <c r="J384">
        <v>13</v>
      </c>
      <c r="L384">
        <f t="shared" si="29"/>
        <v>5.5999999999999943</v>
      </c>
    </row>
    <row r="385" spans="1:12" ht="15.75" thickBot="1" x14ac:dyDescent="0.3">
      <c r="A385" s="54"/>
      <c r="B385" s="53" t="s">
        <v>280</v>
      </c>
      <c r="C385" s="53" t="s">
        <v>1105</v>
      </c>
      <c r="D385" s="53" t="s">
        <v>1106</v>
      </c>
      <c r="E385" s="53" t="s">
        <v>1107</v>
      </c>
      <c r="F385" s="55" t="str">
        <f t="shared" si="26"/>
        <v>Malaysia</v>
      </c>
      <c r="G385" t="str">
        <f t="shared" si="28"/>
        <v>66.9</v>
      </c>
      <c r="H385" s="58" t="s">
        <v>310</v>
      </c>
      <c r="J385">
        <v>14</v>
      </c>
      <c r="L385">
        <f t="shared" si="29"/>
        <v>33.099999999999994</v>
      </c>
    </row>
    <row r="386" spans="1:12" ht="15.75" thickBot="1" x14ac:dyDescent="0.3">
      <c r="A386" s="54"/>
      <c r="B386" s="53" t="s">
        <v>349</v>
      </c>
      <c r="C386" s="53" t="s">
        <v>1108</v>
      </c>
      <c r="D386" s="53" t="s">
        <v>574</v>
      </c>
      <c r="E386" s="53" t="s">
        <v>1109</v>
      </c>
      <c r="F386" s="55" t="str">
        <f t="shared" si="26"/>
        <v>Bangladesh</v>
      </c>
      <c r="G386" t="str">
        <f t="shared" si="28"/>
        <v>87.6</v>
      </c>
      <c r="H386" s="58" t="s">
        <v>308</v>
      </c>
      <c r="J386">
        <v>15</v>
      </c>
      <c r="L386">
        <f t="shared" si="29"/>
        <v>12.400000000000006</v>
      </c>
    </row>
    <row r="387" spans="1:12" ht="15.75" thickBot="1" x14ac:dyDescent="0.3">
      <c r="A387" s="54"/>
      <c r="B387" s="53" t="s">
        <v>284</v>
      </c>
      <c r="C387" s="53" t="s">
        <v>1110</v>
      </c>
      <c r="D387" s="53" t="s">
        <v>1111</v>
      </c>
      <c r="E387" s="53" t="s">
        <v>1112</v>
      </c>
      <c r="F387" s="55" t="str">
        <f t="shared" si="26"/>
        <v>Turkey</v>
      </c>
      <c r="G387" t="str">
        <f t="shared" si="28"/>
        <v>96.7</v>
      </c>
      <c r="H387" s="58" t="s">
        <v>310</v>
      </c>
      <c r="J387">
        <v>16</v>
      </c>
      <c r="L387">
        <f t="shared" si="29"/>
        <v>3.2999999999999972</v>
      </c>
    </row>
    <row r="388" spans="1:12" ht="15.75" thickBot="1" x14ac:dyDescent="0.3">
      <c r="A388" s="54"/>
      <c r="B388" s="53" t="s">
        <v>288</v>
      </c>
      <c r="C388" s="53" t="s">
        <v>1113</v>
      </c>
      <c r="D388" s="53" t="s">
        <v>1114</v>
      </c>
      <c r="E388" s="53" t="s">
        <v>1115</v>
      </c>
      <c r="F388" s="55" t="str">
        <f t="shared" si="26"/>
        <v>Pakistan</v>
      </c>
      <c r="G388" t="str">
        <f t="shared" si="28"/>
        <v>65.3</v>
      </c>
      <c r="H388" s="58" t="s">
        <v>308</v>
      </c>
      <c r="J388">
        <v>17</v>
      </c>
      <c r="L388">
        <f t="shared" si="29"/>
        <v>34.700000000000003</v>
      </c>
    </row>
    <row r="389" spans="1:12" ht="15.75" thickBot="1" x14ac:dyDescent="0.3">
      <c r="A389" s="54"/>
      <c r="B389" s="53" t="s">
        <v>291</v>
      </c>
      <c r="C389" s="53" t="s">
        <v>816</v>
      </c>
      <c r="D389" s="53" t="s">
        <v>533</v>
      </c>
      <c r="E389" s="53" t="s">
        <v>533</v>
      </c>
      <c r="F389" s="55" t="str">
        <f t="shared" si="26"/>
        <v>Tanzania</v>
      </c>
      <c r="G389" t="str">
        <f t="shared" si="28"/>
        <v>86.3</v>
      </c>
      <c r="H389" s="58" t="s">
        <v>308</v>
      </c>
      <c r="J389">
        <v>18</v>
      </c>
      <c r="L389">
        <f t="shared" si="29"/>
        <v>13.700000000000003</v>
      </c>
    </row>
    <row r="390" spans="1:12" ht="15.75" thickBot="1" x14ac:dyDescent="0.3">
      <c r="A390" s="54"/>
      <c r="B390" s="53" t="s">
        <v>294</v>
      </c>
      <c r="C390" s="53" t="s">
        <v>1116</v>
      </c>
      <c r="D390" s="53" t="s">
        <v>860</v>
      </c>
      <c r="E390" s="53" t="s">
        <v>479</v>
      </c>
      <c r="F390" s="55" t="str">
        <f t="shared" si="26"/>
        <v>Saudi Arabia</v>
      </c>
      <c r="G390" t="str">
        <f t="shared" si="28"/>
        <v>91.4</v>
      </c>
      <c r="H390" s="58" t="s">
        <v>309</v>
      </c>
      <c r="J390">
        <v>19</v>
      </c>
      <c r="L390">
        <f t="shared" si="29"/>
        <v>8.5999999999999943</v>
      </c>
    </row>
    <row r="391" spans="1:12" ht="15.75" thickBot="1" x14ac:dyDescent="0.3">
      <c r="A391" s="54"/>
      <c r="B391" s="53" t="s">
        <v>297</v>
      </c>
      <c r="C391" s="53" t="s">
        <v>299</v>
      </c>
      <c r="D391" s="53" t="s">
        <v>298</v>
      </c>
      <c r="E391" s="53" t="s">
        <v>251</v>
      </c>
      <c r="F391" s="55" t="str">
        <f t="shared" si="26"/>
        <v>Philippines</v>
      </c>
      <c r="G391" t="str">
        <f t="shared" si="28"/>
        <v>97.5</v>
      </c>
      <c r="H391" s="58" t="s">
        <v>311</v>
      </c>
      <c r="J391">
        <v>20</v>
      </c>
      <c r="L391">
        <f t="shared" si="29"/>
        <v>2.5</v>
      </c>
    </row>
    <row r="392" spans="1:12" ht="15.75" thickBot="1" x14ac:dyDescent="0.3">
      <c r="A392" s="54"/>
      <c r="B392" s="53" t="s">
        <v>300</v>
      </c>
      <c r="C392" s="53" t="s">
        <v>302</v>
      </c>
      <c r="D392" s="53" t="s">
        <v>251</v>
      </c>
      <c r="E392" s="53" t="s">
        <v>366</v>
      </c>
      <c r="F392" s="55" t="str">
        <f t="shared" si="26"/>
        <v>Russia</v>
      </c>
      <c r="G392" t="str">
        <f>MID(LEFT(C392,FIND(")",C392)-1),FIND("(",C392)+1,LEN(C392))</f>
        <v>96.1</v>
      </c>
      <c r="H392" s="58" t="s">
        <v>310</v>
      </c>
      <c r="J392">
        <v>21</v>
      </c>
      <c r="L392">
        <f t="shared" si="29"/>
        <v>3.9000000000000057</v>
      </c>
    </row>
    <row r="393" spans="1:12" ht="15.75" thickBot="1" x14ac:dyDescent="0.3">
      <c r="F393" s="55"/>
    </row>
    <row r="394" spans="1:12" ht="15.75" thickBot="1" x14ac:dyDescent="0.3">
      <c r="A394" s="57" t="s">
        <v>1156</v>
      </c>
      <c r="B394" s="53" t="s">
        <v>234</v>
      </c>
      <c r="C394" s="53" t="s">
        <v>1118</v>
      </c>
      <c r="D394" s="53" t="s">
        <v>1119</v>
      </c>
      <c r="E394" s="53" t="s">
        <v>1120</v>
      </c>
      <c r="F394" s="55" t="str">
        <f t="shared" si="26"/>
        <v>India</v>
      </c>
      <c r="G394" t="str">
        <f t="shared" si="27"/>
        <v>49.1</v>
      </c>
      <c r="H394" s="58" t="s">
        <v>308</v>
      </c>
      <c r="J394">
        <v>1</v>
      </c>
    </row>
    <row r="395" spans="1:12" ht="15.75" thickBot="1" x14ac:dyDescent="0.3">
      <c r="A395" s="54"/>
      <c r="B395" s="53" t="s">
        <v>238</v>
      </c>
      <c r="C395" s="53" t="s">
        <v>1121</v>
      </c>
      <c r="D395" s="53" t="s">
        <v>1122</v>
      </c>
      <c r="E395" s="53" t="s">
        <v>1123</v>
      </c>
      <c r="F395" s="55" t="str">
        <f t="shared" si="26"/>
        <v>China</v>
      </c>
      <c r="G395" t="str">
        <f t="shared" si="27"/>
        <v>62.1</v>
      </c>
      <c r="H395" s="58" t="s">
        <v>311</v>
      </c>
      <c r="J395">
        <v>2</v>
      </c>
    </row>
    <row r="396" spans="1:12" ht="15.75" thickBot="1" x14ac:dyDescent="0.3">
      <c r="A396" s="54"/>
      <c r="B396" s="53" t="s">
        <v>242</v>
      </c>
      <c r="C396" s="53" t="s">
        <v>1092</v>
      </c>
      <c r="D396" s="53" t="s">
        <v>1124</v>
      </c>
      <c r="E396" s="53" t="s">
        <v>243</v>
      </c>
      <c r="F396" s="55" t="str">
        <f t="shared" si="26"/>
        <v>South Africa</v>
      </c>
      <c r="G396" t="str">
        <f t="shared" si="27"/>
        <v>78.9</v>
      </c>
      <c r="H396" s="58" t="s">
        <v>310</v>
      </c>
      <c r="J396">
        <v>3</v>
      </c>
    </row>
    <row r="397" spans="1:12" ht="15.75" thickBot="1" x14ac:dyDescent="0.3">
      <c r="A397" s="54"/>
      <c r="B397" s="53" t="s">
        <v>246</v>
      </c>
      <c r="C397" s="53" t="s">
        <v>1125</v>
      </c>
      <c r="D397" s="53" t="s">
        <v>1126</v>
      </c>
      <c r="E397" s="53" t="s">
        <v>1095</v>
      </c>
      <c r="F397" s="55" t="str">
        <f t="shared" si="26"/>
        <v>Colombia</v>
      </c>
      <c r="G397" t="str">
        <f t="shared" si="27"/>
        <v>91.8</v>
      </c>
      <c r="H397" s="58" t="s">
        <v>311</v>
      </c>
      <c r="J397">
        <v>4</v>
      </c>
    </row>
    <row r="398" spans="1:12" ht="15.75" thickBot="1" x14ac:dyDescent="0.3">
      <c r="A398" s="54"/>
      <c r="B398" s="53" t="s">
        <v>250</v>
      </c>
      <c r="C398" s="53" t="s">
        <v>253</v>
      </c>
      <c r="D398" s="53" t="s">
        <v>1127</v>
      </c>
      <c r="E398" s="53" t="s">
        <v>1128</v>
      </c>
      <c r="F398" s="55" t="str">
        <f t="shared" si="26"/>
        <v>UAE</v>
      </c>
      <c r="G398" t="str">
        <f t="shared" si="27"/>
        <v>80.9</v>
      </c>
      <c r="H398" s="58" t="s">
        <v>309</v>
      </c>
      <c r="J398">
        <v>5</v>
      </c>
    </row>
    <row r="399" spans="1:12" ht="15.75" thickBot="1" x14ac:dyDescent="0.3">
      <c r="A399" s="54"/>
      <c r="B399" s="53" t="s">
        <v>254</v>
      </c>
      <c r="C399" s="53" t="s">
        <v>1129</v>
      </c>
      <c r="D399" s="53" t="s">
        <v>1130</v>
      </c>
      <c r="E399" s="53" t="s">
        <v>788</v>
      </c>
      <c r="F399" s="55" t="str">
        <f t="shared" si="26"/>
        <v>Zimbabwe</v>
      </c>
      <c r="G399" t="str">
        <f t="shared" si="27"/>
        <v>81.0</v>
      </c>
      <c r="H399" s="58" t="s">
        <v>308</v>
      </c>
      <c r="J399">
        <v>6</v>
      </c>
    </row>
    <row r="400" spans="1:12" ht="15.75" thickBot="1" x14ac:dyDescent="0.3">
      <c r="A400" s="54"/>
      <c r="B400" s="53" t="s">
        <v>256</v>
      </c>
      <c r="C400" s="53" t="s">
        <v>644</v>
      </c>
      <c r="D400" s="53" t="s">
        <v>747</v>
      </c>
      <c r="E400" s="53" t="s">
        <v>258</v>
      </c>
      <c r="F400" s="55" t="str">
        <f t="shared" si="26"/>
        <v>Brazil</v>
      </c>
      <c r="G400" t="str">
        <f t="shared" si="27"/>
        <v>97.2</v>
      </c>
      <c r="H400" s="58" t="s">
        <v>310</v>
      </c>
      <c r="J400">
        <v>7</v>
      </c>
    </row>
    <row r="401" spans="1:10" ht="15.75" thickBot="1" x14ac:dyDescent="0.3">
      <c r="A401" s="54"/>
      <c r="B401" s="53" t="s">
        <v>259</v>
      </c>
      <c r="C401" s="53" t="s">
        <v>1131</v>
      </c>
      <c r="D401" s="53" t="s">
        <v>1132</v>
      </c>
      <c r="E401" s="53" t="s">
        <v>1133</v>
      </c>
      <c r="F401" s="55" t="str">
        <f t="shared" si="26"/>
        <v>Sweden</v>
      </c>
      <c r="G401" t="str">
        <f t="shared" si="27"/>
        <v>82.4</v>
      </c>
      <c r="H401" s="58" t="s">
        <v>309</v>
      </c>
      <c r="J401">
        <v>8</v>
      </c>
    </row>
    <row r="402" spans="1:10" ht="15.75" thickBot="1" x14ac:dyDescent="0.3">
      <c r="A402" s="54"/>
      <c r="B402" s="53" t="s">
        <v>263</v>
      </c>
      <c r="C402" s="53" t="s">
        <v>251</v>
      </c>
      <c r="D402" s="53" t="s">
        <v>1134</v>
      </c>
      <c r="E402" s="53" t="s">
        <v>1135</v>
      </c>
      <c r="F402" s="55" t="str">
        <f t="shared" si="26"/>
        <v>Chile</v>
      </c>
      <c r="G402" t="str">
        <f t="shared" si="27"/>
        <v>86.3</v>
      </c>
      <c r="H402" s="58" t="s">
        <v>310</v>
      </c>
      <c r="J402">
        <v>9</v>
      </c>
    </row>
    <row r="403" spans="1:10" ht="15.75" thickBot="1" x14ac:dyDescent="0.3">
      <c r="A403" s="54"/>
      <c r="B403" s="53" t="s">
        <v>265</v>
      </c>
      <c r="C403" s="53" t="s">
        <v>797</v>
      </c>
      <c r="D403" s="53" t="s">
        <v>1136</v>
      </c>
      <c r="E403" s="53" t="s">
        <v>652</v>
      </c>
      <c r="F403" s="55" t="str">
        <f t="shared" si="26"/>
        <v>Iran</v>
      </c>
      <c r="G403" t="str">
        <f t="shared" si="27"/>
        <v>98.8</v>
      </c>
      <c r="H403" s="58" t="s">
        <v>311</v>
      </c>
      <c r="J403">
        <v>10</v>
      </c>
    </row>
    <row r="404" spans="1:10" ht="15.75" thickBot="1" x14ac:dyDescent="0.3">
      <c r="A404" s="54"/>
      <c r="B404" s="53" t="s">
        <v>269</v>
      </c>
      <c r="C404" s="53" t="s">
        <v>1137</v>
      </c>
      <c r="D404" s="53" t="s">
        <v>339</v>
      </c>
      <c r="E404" s="53" t="s">
        <v>1138</v>
      </c>
      <c r="F404" s="55" t="str">
        <f t="shared" si="26"/>
        <v>Canada</v>
      </c>
      <c r="G404" t="str">
        <f t="shared" si="27"/>
        <v>94.4</v>
      </c>
      <c r="H404" s="58" t="s">
        <v>309</v>
      </c>
      <c r="J404">
        <v>11</v>
      </c>
    </row>
    <row r="405" spans="1:10" ht="15.75" thickBot="1" x14ac:dyDescent="0.3">
      <c r="A405" s="54"/>
      <c r="B405" s="53" t="s">
        <v>273</v>
      </c>
      <c r="C405" s="53" t="s">
        <v>458</v>
      </c>
      <c r="D405" s="53" t="s">
        <v>274</v>
      </c>
      <c r="E405" s="53" t="s">
        <v>658</v>
      </c>
      <c r="F405" s="55" t="str">
        <f t="shared" si="26"/>
        <v>Argentina</v>
      </c>
      <c r="G405" t="str">
        <f t="shared" si="27"/>
        <v>98.0</v>
      </c>
      <c r="H405" s="58" t="s">
        <v>310</v>
      </c>
      <c r="J405">
        <v>12</v>
      </c>
    </row>
    <row r="406" spans="1:10" ht="15.75" thickBot="1" x14ac:dyDescent="0.3">
      <c r="A406" s="54"/>
      <c r="B406" s="53" t="s">
        <v>276</v>
      </c>
      <c r="C406" s="53" t="s">
        <v>1139</v>
      </c>
      <c r="D406" s="53" t="s">
        <v>499</v>
      </c>
      <c r="E406" s="53" t="s">
        <v>277</v>
      </c>
      <c r="F406" s="55" t="str">
        <f t="shared" si="26"/>
        <v>Poland</v>
      </c>
      <c r="G406" t="str">
        <f t="shared" si="27"/>
        <v>89.9</v>
      </c>
      <c r="H406" s="58" t="s">
        <v>310</v>
      </c>
      <c r="J406">
        <v>13</v>
      </c>
    </row>
    <row r="407" spans="1:10" ht="15.75" thickBot="1" x14ac:dyDescent="0.3">
      <c r="A407" s="54"/>
      <c r="B407" s="53" t="s">
        <v>280</v>
      </c>
      <c r="C407" s="53" t="s">
        <v>1140</v>
      </c>
      <c r="D407" s="53" t="s">
        <v>1141</v>
      </c>
      <c r="E407" s="53" t="s">
        <v>1142</v>
      </c>
      <c r="F407" s="55" t="str">
        <f t="shared" si="26"/>
        <v>Malaysia</v>
      </c>
      <c r="G407" t="str">
        <f t="shared" si="27"/>
        <v>83.1</v>
      </c>
      <c r="H407" s="58" t="s">
        <v>310</v>
      </c>
      <c r="J407">
        <v>14</v>
      </c>
    </row>
    <row r="408" spans="1:10" ht="15.75" thickBot="1" x14ac:dyDescent="0.3">
      <c r="A408" s="54"/>
      <c r="B408" s="53" t="s">
        <v>349</v>
      </c>
      <c r="C408" s="53" t="s">
        <v>1143</v>
      </c>
      <c r="D408" s="53" t="s">
        <v>1144</v>
      </c>
      <c r="E408" s="53" t="s">
        <v>1145</v>
      </c>
      <c r="F408" s="55" t="str">
        <f t="shared" si="26"/>
        <v>Bangladesh</v>
      </c>
      <c r="G408" t="str">
        <f t="shared" si="27"/>
        <v>67.1</v>
      </c>
      <c r="H408" s="58" t="s">
        <v>308</v>
      </c>
      <c r="J408">
        <v>15</v>
      </c>
    </row>
    <row r="409" spans="1:10" ht="15.75" thickBot="1" x14ac:dyDescent="0.3">
      <c r="A409" s="54"/>
      <c r="B409" s="53" t="s">
        <v>284</v>
      </c>
      <c r="C409" s="53" t="s">
        <v>1146</v>
      </c>
      <c r="D409" s="53" t="s">
        <v>1147</v>
      </c>
      <c r="E409" s="53" t="s">
        <v>1148</v>
      </c>
      <c r="F409" s="55" t="str">
        <f t="shared" ref="F409:F458" si="30">B409</f>
        <v>Turkey</v>
      </c>
      <c r="G409" t="str">
        <f t="shared" ref="G409:G436" si="31">MID(LEFT(D409,FIND(")",D409)-1),FIND("(",D409)+1,LEN(D409))</f>
        <v>91.7</v>
      </c>
      <c r="H409" s="58" t="s">
        <v>310</v>
      </c>
      <c r="J409">
        <v>16</v>
      </c>
    </row>
    <row r="410" spans="1:10" ht="15.75" thickBot="1" x14ac:dyDescent="0.3">
      <c r="A410" s="54"/>
      <c r="B410" s="53" t="s">
        <v>288</v>
      </c>
      <c r="C410" s="53" t="s">
        <v>1149</v>
      </c>
      <c r="D410" s="53" t="s">
        <v>673</v>
      </c>
      <c r="E410" s="53" t="s">
        <v>1150</v>
      </c>
      <c r="F410" s="55" t="str">
        <f t="shared" si="30"/>
        <v>Pakistan</v>
      </c>
      <c r="G410" t="str">
        <f t="shared" si="31"/>
        <v>58.4</v>
      </c>
      <c r="H410" s="58" t="s">
        <v>308</v>
      </c>
      <c r="J410">
        <v>17</v>
      </c>
    </row>
    <row r="411" spans="1:10" ht="15.75" thickBot="1" x14ac:dyDescent="0.3">
      <c r="A411" s="54"/>
      <c r="B411" s="53" t="s">
        <v>291</v>
      </c>
      <c r="C411" s="53" t="s">
        <v>1151</v>
      </c>
      <c r="D411" s="53" t="s">
        <v>292</v>
      </c>
      <c r="E411" s="53" t="s">
        <v>1151</v>
      </c>
      <c r="F411" s="55" t="str">
        <f t="shared" si="30"/>
        <v>Tanzania</v>
      </c>
      <c r="G411" t="str">
        <f t="shared" si="31"/>
        <v>97.3</v>
      </c>
      <c r="H411" s="58" t="s">
        <v>308</v>
      </c>
      <c r="J411">
        <v>18</v>
      </c>
    </row>
    <row r="412" spans="1:10" ht="15.75" thickBot="1" x14ac:dyDescent="0.3">
      <c r="A412" s="54"/>
      <c r="B412" s="53" t="s">
        <v>294</v>
      </c>
      <c r="C412" s="53" t="s">
        <v>477</v>
      </c>
      <c r="D412" s="53" t="s">
        <v>1152</v>
      </c>
      <c r="E412" s="53" t="s">
        <v>818</v>
      </c>
      <c r="F412" s="55" t="str">
        <f t="shared" si="30"/>
        <v>Saudi Arabia</v>
      </c>
      <c r="G412" t="str">
        <f t="shared" si="31"/>
        <v>92.6</v>
      </c>
      <c r="H412" s="58" t="s">
        <v>309</v>
      </c>
      <c r="J412">
        <v>19</v>
      </c>
    </row>
    <row r="413" spans="1:10" ht="15.75" thickBot="1" x14ac:dyDescent="0.3">
      <c r="A413" s="54"/>
      <c r="B413" s="53" t="s">
        <v>297</v>
      </c>
      <c r="C413" s="53" t="s">
        <v>1153</v>
      </c>
      <c r="D413" s="53" t="s">
        <v>1154</v>
      </c>
      <c r="E413" s="53" t="s">
        <v>584</v>
      </c>
      <c r="F413" s="55" t="str">
        <f t="shared" si="30"/>
        <v>Philippines</v>
      </c>
      <c r="G413" t="str">
        <f t="shared" si="31"/>
        <v>93.4</v>
      </c>
      <c r="H413" s="58" t="s">
        <v>311</v>
      </c>
      <c r="J413">
        <v>20</v>
      </c>
    </row>
    <row r="414" spans="1:10" ht="15.75" thickBot="1" x14ac:dyDescent="0.3">
      <c r="A414" s="54"/>
      <c r="B414" s="53" t="s">
        <v>300</v>
      </c>
      <c r="C414" s="53" t="s">
        <v>683</v>
      </c>
      <c r="D414" s="53" t="s">
        <v>1155</v>
      </c>
      <c r="E414" s="53" t="s">
        <v>821</v>
      </c>
      <c r="F414" s="55" t="str">
        <f t="shared" si="30"/>
        <v>Russia</v>
      </c>
      <c r="G414" t="str">
        <f t="shared" si="31"/>
        <v>82.4</v>
      </c>
      <c r="H414" s="58" t="s">
        <v>310</v>
      </c>
      <c r="J414">
        <v>21</v>
      </c>
    </row>
    <row r="415" spans="1:10" ht="15.75" thickBot="1" x14ac:dyDescent="0.3">
      <c r="F415" s="55"/>
    </row>
    <row r="416" spans="1:10" ht="15.75" thickBot="1" x14ac:dyDescent="0.3">
      <c r="A416" s="57" t="s">
        <v>1184</v>
      </c>
      <c r="B416" s="53" t="s">
        <v>234</v>
      </c>
      <c r="C416" s="53" t="s">
        <v>1157</v>
      </c>
      <c r="D416" s="53" t="s">
        <v>1158</v>
      </c>
      <c r="E416" s="53" t="s">
        <v>1159</v>
      </c>
      <c r="F416" s="55" t="str">
        <f t="shared" si="30"/>
        <v>India</v>
      </c>
      <c r="G416" t="str">
        <f t="shared" si="31"/>
        <v>48.4</v>
      </c>
      <c r="H416" s="58" t="s">
        <v>308</v>
      </c>
      <c r="J416">
        <v>1</v>
      </c>
    </row>
    <row r="417" spans="1:10" ht="15.75" thickBot="1" x14ac:dyDescent="0.3">
      <c r="A417" s="54"/>
      <c r="B417" s="53" t="s">
        <v>238</v>
      </c>
      <c r="C417" s="53" t="s">
        <v>1160</v>
      </c>
      <c r="D417" s="53" t="s">
        <v>1161</v>
      </c>
      <c r="E417" s="53" t="s">
        <v>1162</v>
      </c>
      <c r="F417" s="55" t="str">
        <f t="shared" si="30"/>
        <v>China</v>
      </c>
      <c r="G417" t="str">
        <f t="shared" si="31"/>
        <v>61.5</v>
      </c>
      <c r="H417" s="58" t="s">
        <v>311</v>
      </c>
      <c r="J417">
        <v>2</v>
      </c>
    </row>
    <row r="418" spans="1:10" ht="15.75" thickBot="1" x14ac:dyDescent="0.3">
      <c r="A418" s="54"/>
      <c r="B418" s="53" t="s">
        <v>242</v>
      </c>
      <c r="C418" s="53" t="s">
        <v>1163</v>
      </c>
      <c r="D418" s="53" t="s">
        <v>1091</v>
      </c>
      <c r="E418" s="53" t="s">
        <v>833</v>
      </c>
      <c r="F418" s="55" t="str">
        <f t="shared" si="30"/>
        <v>South Africa</v>
      </c>
      <c r="G418" t="str">
        <f t="shared" si="31"/>
        <v>80.0</v>
      </c>
      <c r="H418" s="58" t="s">
        <v>310</v>
      </c>
      <c r="J418">
        <v>3</v>
      </c>
    </row>
    <row r="419" spans="1:10" ht="15.75" thickBot="1" x14ac:dyDescent="0.3">
      <c r="A419" s="54"/>
      <c r="B419" s="53" t="s">
        <v>246</v>
      </c>
      <c r="C419" s="53" t="s">
        <v>1125</v>
      </c>
      <c r="D419" s="53" t="s">
        <v>1164</v>
      </c>
      <c r="E419" s="53" t="s">
        <v>321</v>
      </c>
      <c r="F419" s="55" t="str">
        <f t="shared" si="30"/>
        <v>Colombia</v>
      </c>
      <c r="G419" t="str">
        <f t="shared" si="31"/>
        <v>90.2</v>
      </c>
      <c r="H419" s="58" t="s">
        <v>311</v>
      </c>
      <c r="J419">
        <v>4</v>
      </c>
    </row>
    <row r="420" spans="1:10" ht="15.75" thickBot="1" x14ac:dyDescent="0.3">
      <c r="A420" s="54"/>
      <c r="B420" s="53" t="s">
        <v>250</v>
      </c>
      <c r="C420" s="53" t="s">
        <v>253</v>
      </c>
      <c r="D420" s="53" t="s">
        <v>787</v>
      </c>
      <c r="E420" s="53" t="s">
        <v>401</v>
      </c>
      <c r="F420" s="55" t="str">
        <f t="shared" si="30"/>
        <v>UAE</v>
      </c>
      <c r="G420" t="str">
        <f t="shared" si="31"/>
        <v>78.7</v>
      </c>
      <c r="H420" s="58" t="s">
        <v>309</v>
      </c>
      <c r="J420">
        <v>5</v>
      </c>
    </row>
    <row r="421" spans="1:10" ht="15.75" thickBot="1" x14ac:dyDescent="0.3">
      <c r="A421" s="54"/>
      <c r="B421" s="53" t="s">
        <v>254</v>
      </c>
      <c r="C421" s="53" t="s">
        <v>641</v>
      </c>
      <c r="D421" s="53" t="s">
        <v>596</v>
      </c>
      <c r="E421" s="53" t="s">
        <v>875</v>
      </c>
      <c r="F421" s="55" t="str">
        <f t="shared" si="30"/>
        <v>Zimbabwe</v>
      </c>
      <c r="G421" t="str">
        <f t="shared" si="31"/>
        <v>83.5</v>
      </c>
      <c r="H421" s="58" t="s">
        <v>308</v>
      </c>
      <c r="J421">
        <v>6</v>
      </c>
    </row>
    <row r="422" spans="1:10" ht="15.75" thickBot="1" x14ac:dyDescent="0.3">
      <c r="A422" s="54"/>
      <c r="B422" s="53" t="s">
        <v>256</v>
      </c>
      <c r="C422" s="53" t="s">
        <v>1165</v>
      </c>
      <c r="D422" s="53" t="s">
        <v>1166</v>
      </c>
      <c r="E422" s="53" t="s">
        <v>258</v>
      </c>
      <c r="F422" s="55" t="str">
        <f t="shared" si="30"/>
        <v>Brazil</v>
      </c>
      <c r="G422" t="str">
        <f t="shared" si="31"/>
        <v>96.7</v>
      </c>
      <c r="H422" s="58" t="s">
        <v>310</v>
      </c>
      <c r="J422">
        <v>7</v>
      </c>
    </row>
    <row r="423" spans="1:10" ht="15.75" thickBot="1" x14ac:dyDescent="0.3">
      <c r="A423" s="54"/>
      <c r="B423" s="53" t="s">
        <v>259</v>
      </c>
      <c r="C423" s="53" t="s">
        <v>1167</v>
      </c>
      <c r="D423" s="53" t="s">
        <v>1168</v>
      </c>
      <c r="E423" s="53" t="s">
        <v>1169</v>
      </c>
      <c r="F423" s="55" t="str">
        <f t="shared" si="30"/>
        <v>Sweden</v>
      </c>
      <c r="G423" t="str">
        <f t="shared" si="31"/>
        <v>83.1</v>
      </c>
      <c r="H423" s="58" t="s">
        <v>309</v>
      </c>
      <c r="J423">
        <v>8</v>
      </c>
    </row>
    <row r="424" spans="1:10" ht="15.75" thickBot="1" x14ac:dyDescent="0.3">
      <c r="A424" s="54"/>
      <c r="B424" s="53" t="s">
        <v>263</v>
      </c>
      <c r="C424" s="53" t="s">
        <v>603</v>
      </c>
      <c r="D424" s="53" t="s">
        <v>1170</v>
      </c>
      <c r="E424" s="53" t="s">
        <v>1171</v>
      </c>
      <c r="F424" s="55" t="str">
        <f t="shared" si="30"/>
        <v>Chile</v>
      </c>
      <c r="G424" t="str">
        <f t="shared" si="31"/>
        <v>83.9</v>
      </c>
      <c r="H424" s="58" t="s">
        <v>310</v>
      </c>
      <c r="J424">
        <v>9</v>
      </c>
    </row>
    <row r="425" spans="1:10" ht="15.75" thickBot="1" x14ac:dyDescent="0.3">
      <c r="A425" s="54"/>
      <c r="B425" s="53" t="s">
        <v>265</v>
      </c>
      <c r="C425" s="53" t="s">
        <v>797</v>
      </c>
      <c r="D425" s="53" t="s">
        <v>1172</v>
      </c>
      <c r="E425" s="53" t="s">
        <v>452</v>
      </c>
      <c r="F425" s="55" t="str">
        <f t="shared" si="30"/>
        <v>Iran</v>
      </c>
      <c r="G425" t="str">
        <f t="shared" si="31"/>
        <v>98.3</v>
      </c>
      <c r="H425" s="58" t="s">
        <v>311</v>
      </c>
      <c r="J425">
        <v>10</v>
      </c>
    </row>
    <row r="426" spans="1:10" ht="15.75" thickBot="1" x14ac:dyDescent="0.3">
      <c r="A426" s="54"/>
      <c r="B426" s="53" t="s">
        <v>269</v>
      </c>
      <c r="C426" s="53" t="s">
        <v>1173</v>
      </c>
      <c r="D426" s="53" t="s">
        <v>1174</v>
      </c>
      <c r="E426" s="53" t="s">
        <v>1138</v>
      </c>
      <c r="F426" s="55" t="str">
        <f t="shared" si="30"/>
        <v>Canada</v>
      </c>
      <c r="G426" t="str">
        <f t="shared" si="31"/>
        <v>95.5</v>
      </c>
      <c r="H426" s="58" t="s">
        <v>309</v>
      </c>
      <c r="J426">
        <v>11</v>
      </c>
    </row>
    <row r="427" spans="1:10" ht="15.75" thickBot="1" x14ac:dyDescent="0.3">
      <c r="A427" s="54"/>
      <c r="B427" s="53" t="s">
        <v>273</v>
      </c>
      <c r="C427" s="53" t="s">
        <v>658</v>
      </c>
      <c r="D427" s="53" t="s">
        <v>803</v>
      </c>
      <c r="E427" s="53" t="s">
        <v>658</v>
      </c>
      <c r="F427" s="55" t="str">
        <f t="shared" si="30"/>
        <v>Argentina</v>
      </c>
      <c r="G427" t="str">
        <f t="shared" si="31"/>
        <v>98.2</v>
      </c>
      <c r="H427" s="58" t="s">
        <v>310</v>
      </c>
      <c r="J427">
        <v>12</v>
      </c>
    </row>
    <row r="428" spans="1:10" ht="15.75" thickBot="1" x14ac:dyDescent="0.3">
      <c r="A428" s="54"/>
      <c r="B428" s="53" t="s">
        <v>276</v>
      </c>
      <c r="C428" s="53" t="s">
        <v>1139</v>
      </c>
      <c r="D428" s="53" t="s">
        <v>661</v>
      </c>
      <c r="E428" s="53" t="s">
        <v>805</v>
      </c>
      <c r="F428" s="55" t="str">
        <f t="shared" si="30"/>
        <v>Poland</v>
      </c>
      <c r="G428" t="str">
        <f t="shared" si="31"/>
        <v>79.8</v>
      </c>
      <c r="H428" s="58" t="s">
        <v>310</v>
      </c>
      <c r="J428">
        <v>13</v>
      </c>
    </row>
    <row r="429" spans="1:10" ht="15.75" thickBot="1" x14ac:dyDescent="0.3">
      <c r="A429" s="54"/>
      <c r="B429" s="53" t="s">
        <v>280</v>
      </c>
      <c r="C429" s="53" t="s">
        <v>1175</v>
      </c>
      <c r="D429" s="53" t="s">
        <v>1176</v>
      </c>
      <c r="E429" s="53" t="s">
        <v>1177</v>
      </c>
      <c r="F429" s="55" t="str">
        <f t="shared" si="30"/>
        <v>Malaysia</v>
      </c>
      <c r="G429" t="str">
        <f t="shared" si="31"/>
        <v>81.6</v>
      </c>
      <c r="H429" s="58" t="s">
        <v>310</v>
      </c>
      <c r="J429">
        <v>14</v>
      </c>
    </row>
    <row r="430" spans="1:10" ht="15.75" thickBot="1" x14ac:dyDescent="0.3">
      <c r="A430" s="54"/>
      <c r="B430" s="53" t="s">
        <v>349</v>
      </c>
      <c r="C430" s="53" t="s">
        <v>666</v>
      </c>
      <c r="D430" s="53" t="s">
        <v>1178</v>
      </c>
      <c r="E430" s="53" t="s">
        <v>1179</v>
      </c>
      <c r="F430" s="55" t="str">
        <f t="shared" si="30"/>
        <v>Bangladesh</v>
      </c>
      <c r="G430" t="str">
        <f t="shared" si="31"/>
        <v>80.0</v>
      </c>
      <c r="H430" s="58" t="s">
        <v>308</v>
      </c>
      <c r="J430">
        <v>15</v>
      </c>
    </row>
    <row r="431" spans="1:10" ht="15.75" thickBot="1" x14ac:dyDescent="0.3">
      <c r="A431" s="54"/>
      <c r="B431" s="53" t="s">
        <v>284</v>
      </c>
      <c r="C431" s="53" t="s">
        <v>894</v>
      </c>
      <c r="D431" s="53" t="s">
        <v>1180</v>
      </c>
      <c r="E431" s="53" t="s">
        <v>1148</v>
      </c>
      <c r="F431" s="55" t="str">
        <f t="shared" si="30"/>
        <v>Turkey</v>
      </c>
      <c r="G431" t="str">
        <f t="shared" si="31"/>
        <v>92.0</v>
      </c>
      <c r="H431" s="58" t="s">
        <v>310</v>
      </c>
      <c r="J431">
        <v>16</v>
      </c>
    </row>
    <row r="432" spans="1:10" ht="15.75" thickBot="1" x14ac:dyDescent="0.3">
      <c r="A432" s="54"/>
      <c r="B432" s="53" t="s">
        <v>288</v>
      </c>
      <c r="C432" s="53" t="s">
        <v>1181</v>
      </c>
      <c r="D432" s="53" t="s">
        <v>1182</v>
      </c>
      <c r="E432" s="53" t="s">
        <v>1183</v>
      </c>
      <c r="F432" s="55" t="str">
        <f t="shared" si="30"/>
        <v>Pakistan</v>
      </c>
      <c r="G432" t="str">
        <f t="shared" si="31"/>
        <v>56.4</v>
      </c>
      <c r="H432" s="58" t="s">
        <v>308</v>
      </c>
      <c r="J432">
        <v>17</v>
      </c>
    </row>
    <row r="433" spans="1:10" ht="15.75" thickBot="1" x14ac:dyDescent="0.3">
      <c r="A433" s="54"/>
      <c r="B433" s="53" t="s">
        <v>291</v>
      </c>
      <c r="C433" s="53" t="s">
        <v>1151</v>
      </c>
      <c r="D433" s="53" t="s">
        <v>579</v>
      </c>
      <c r="E433" s="53" t="s">
        <v>858</v>
      </c>
      <c r="F433" s="55" t="str">
        <f t="shared" si="30"/>
        <v>Tanzania</v>
      </c>
      <c r="G433" t="str">
        <f t="shared" si="31"/>
        <v>94.5</v>
      </c>
      <c r="H433" s="58" t="s">
        <v>308</v>
      </c>
      <c r="J433">
        <v>18</v>
      </c>
    </row>
    <row r="434" spans="1:10" ht="15.75" thickBot="1" x14ac:dyDescent="0.3">
      <c r="A434" s="54"/>
      <c r="B434" s="53" t="s">
        <v>294</v>
      </c>
      <c r="C434" s="53" t="s">
        <v>251</v>
      </c>
      <c r="D434" s="53" t="s">
        <v>817</v>
      </c>
      <c r="E434" s="53" t="s">
        <v>818</v>
      </c>
      <c r="F434" s="55" t="str">
        <f t="shared" si="30"/>
        <v>Saudi Arabia</v>
      </c>
      <c r="G434" t="str">
        <f t="shared" si="31"/>
        <v>93.4</v>
      </c>
      <c r="H434" s="58" t="s">
        <v>309</v>
      </c>
      <c r="J434">
        <v>19</v>
      </c>
    </row>
    <row r="435" spans="1:10" ht="15.75" thickBot="1" x14ac:dyDescent="0.3">
      <c r="A435" s="54"/>
      <c r="B435" s="53" t="s">
        <v>297</v>
      </c>
      <c r="C435" s="53" t="s">
        <v>819</v>
      </c>
      <c r="D435" s="53" t="s">
        <v>820</v>
      </c>
      <c r="E435" s="53" t="s">
        <v>251</v>
      </c>
      <c r="F435" s="55" t="str">
        <f t="shared" si="30"/>
        <v>Philippines</v>
      </c>
      <c r="G435" t="str">
        <f t="shared" si="31"/>
        <v>99.2</v>
      </c>
      <c r="H435" s="58" t="s">
        <v>311</v>
      </c>
      <c r="J435">
        <v>20</v>
      </c>
    </row>
    <row r="436" spans="1:10" ht="15.75" thickBot="1" x14ac:dyDescent="0.3">
      <c r="A436" s="54"/>
      <c r="B436" s="53" t="s">
        <v>300</v>
      </c>
      <c r="C436" s="53" t="s">
        <v>821</v>
      </c>
      <c r="D436" s="53" t="s">
        <v>1155</v>
      </c>
      <c r="E436" s="53" t="s">
        <v>683</v>
      </c>
      <c r="F436" s="55" t="str">
        <f t="shared" si="30"/>
        <v>Russia</v>
      </c>
      <c r="G436" t="str">
        <f t="shared" si="31"/>
        <v>82.4</v>
      </c>
      <c r="H436" s="58" t="s">
        <v>310</v>
      </c>
      <c r="J436">
        <v>21</v>
      </c>
    </row>
    <row r="437" spans="1:10" ht="15.75" thickBot="1" x14ac:dyDescent="0.3">
      <c r="F437" s="55"/>
    </row>
    <row r="438" spans="1:10" ht="15.75" thickBot="1" x14ac:dyDescent="0.3">
      <c r="A438" s="61" t="s">
        <v>1221</v>
      </c>
      <c r="B438" s="53" t="s">
        <v>234</v>
      </c>
      <c r="C438" s="53" t="s">
        <v>1185</v>
      </c>
      <c r="D438" s="53" t="s">
        <v>1186</v>
      </c>
      <c r="E438" s="53" t="s">
        <v>1187</v>
      </c>
      <c r="F438" s="55" t="str">
        <f t="shared" si="30"/>
        <v>India</v>
      </c>
      <c r="G438" t="str">
        <f>MID(LEFT(C438,FIND(")",C438)-1),FIND("(",C438)+1,LEN(C438))</f>
        <v>53.3</v>
      </c>
      <c r="H438" s="58" t="s">
        <v>308</v>
      </c>
      <c r="J438">
        <v>1</v>
      </c>
    </row>
    <row r="439" spans="1:10" ht="15.75" thickBot="1" x14ac:dyDescent="0.3">
      <c r="A439" s="54"/>
      <c r="B439" s="53" t="s">
        <v>238</v>
      </c>
      <c r="C439" s="53" t="s">
        <v>1188</v>
      </c>
      <c r="D439" s="53" t="s">
        <v>1189</v>
      </c>
      <c r="E439" s="53" t="s">
        <v>1190</v>
      </c>
      <c r="F439" s="55" t="str">
        <f t="shared" si="30"/>
        <v>China</v>
      </c>
      <c r="G439" t="str">
        <f t="shared" ref="G439:G457" si="32">MID(LEFT(C439,FIND(")",C439)-1),FIND("(",C439)+1,LEN(C439))</f>
        <v>59.6</v>
      </c>
      <c r="H439" s="58" t="s">
        <v>311</v>
      </c>
      <c r="J439">
        <v>2</v>
      </c>
    </row>
    <row r="440" spans="1:10" ht="15.75" thickBot="1" x14ac:dyDescent="0.3">
      <c r="A440" s="54"/>
      <c r="B440" s="53" t="s">
        <v>242</v>
      </c>
      <c r="C440" s="53" t="s">
        <v>1191</v>
      </c>
      <c r="D440" s="53" t="s">
        <v>1192</v>
      </c>
      <c r="E440" s="53" t="s">
        <v>635</v>
      </c>
      <c r="F440" s="55" t="str">
        <f t="shared" si="30"/>
        <v>South Africa</v>
      </c>
      <c r="G440" t="str">
        <f t="shared" si="32"/>
        <v>69.5</v>
      </c>
      <c r="H440" s="58" t="s">
        <v>310</v>
      </c>
      <c r="J440">
        <v>3</v>
      </c>
    </row>
    <row r="441" spans="1:10" ht="15.75" thickBot="1" x14ac:dyDescent="0.3">
      <c r="A441" s="54"/>
      <c r="B441" s="53" t="s">
        <v>246</v>
      </c>
      <c r="C441" s="53" t="s">
        <v>1193</v>
      </c>
      <c r="D441" s="53" t="s">
        <v>1194</v>
      </c>
      <c r="E441" s="53" t="s">
        <v>377</v>
      </c>
      <c r="F441" s="55" t="str">
        <f t="shared" si="30"/>
        <v>Colombia</v>
      </c>
      <c r="G441" t="str">
        <f t="shared" si="32"/>
        <v>50.1</v>
      </c>
      <c r="H441" s="58" t="s">
        <v>311</v>
      </c>
      <c r="J441">
        <v>4</v>
      </c>
    </row>
    <row r="442" spans="1:10" ht="15.75" thickBot="1" x14ac:dyDescent="0.3">
      <c r="A442" s="54"/>
      <c r="B442" s="53" t="s">
        <v>250</v>
      </c>
      <c r="C442" s="53" t="s">
        <v>1195</v>
      </c>
      <c r="D442" s="53" t="s">
        <v>1139</v>
      </c>
      <c r="E442" s="53" t="s">
        <v>1128</v>
      </c>
      <c r="F442" s="55" t="str">
        <f t="shared" si="30"/>
        <v>UAE</v>
      </c>
      <c r="G442" t="str">
        <f t="shared" si="32"/>
        <v>74.2</v>
      </c>
      <c r="H442" s="58" t="s">
        <v>309</v>
      </c>
      <c r="J442">
        <v>5</v>
      </c>
    </row>
    <row r="443" spans="1:10" ht="15.75" thickBot="1" x14ac:dyDescent="0.3">
      <c r="A443" s="54"/>
      <c r="B443" s="53" t="s">
        <v>254</v>
      </c>
      <c r="C443" s="53" t="s">
        <v>1196</v>
      </c>
      <c r="D443" s="53" t="s">
        <v>641</v>
      </c>
      <c r="E443" s="53" t="s">
        <v>696</v>
      </c>
      <c r="F443" s="55" t="str">
        <f t="shared" si="30"/>
        <v>Zimbabwe</v>
      </c>
      <c r="G443" t="str">
        <f t="shared" si="32"/>
        <v>82.3</v>
      </c>
      <c r="H443" s="58" t="s">
        <v>308</v>
      </c>
      <c r="J443">
        <v>6</v>
      </c>
    </row>
    <row r="444" spans="1:10" ht="15.75" thickBot="1" x14ac:dyDescent="0.3">
      <c r="A444" s="54"/>
      <c r="B444" s="53" t="s">
        <v>256</v>
      </c>
      <c r="C444" s="53" t="s">
        <v>747</v>
      </c>
      <c r="D444" s="53" t="s">
        <v>1165</v>
      </c>
      <c r="E444" s="53" t="s">
        <v>251</v>
      </c>
      <c r="F444" s="55" t="str">
        <f t="shared" si="30"/>
        <v>Brazil</v>
      </c>
      <c r="G444" t="str">
        <f t="shared" si="32"/>
        <v>97.2</v>
      </c>
      <c r="H444" s="58" t="s">
        <v>310</v>
      </c>
      <c r="J444">
        <v>7</v>
      </c>
    </row>
    <row r="445" spans="1:10" ht="15.75" thickBot="1" x14ac:dyDescent="0.3">
      <c r="A445" s="54"/>
      <c r="B445" s="53" t="s">
        <v>259</v>
      </c>
      <c r="C445" s="53" t="s">
        <v>1197</v>
      </c>
      <c r="D445" s="53" t="s">
        <v>1198</v>
      </c>
      <c r="E445" s="53" t="s">
        <v>1199</v>
      </c>
      <c r="F445" s="55" t="str">
        <f t="shared" si="30"/>
        <v>Sweden</v>
      </c>
      <c r="G445" t="str">
        <f t="shared" si="32"/>
        <v>84.2</v>
      </c>
      <c r="H445" s="58" t="s">
        <v>309</v>
      </c>
      <c r="J445">
        <v>8</v>
      </c>
    </row>
    <row r="446" spans="1:10" ht="15.75" thickBot="1" x14ac:dyDescent="0.3">
      <c r="A446" s="54"/>
      <c r="B446" s="53" t="s">
        <v>263</v>
      </c>
      <c r="C446" s="53" t="s">
        <v>1200</v>
      </c>
      <c r="D446" s="53" t="s">
        <v>336</v>
      </c>
      <c r="E446" s="53" t="s">
        <v>603</v>
      </c>
      <c r="F446" s="55" t="str">
        <f t="shared" si="30"/>
        <v>Chile</v>
      </c>
      <c r="G446" t="str">
        <f t="shared" si="32"/>
        <v>91.1</v>
      </c>
      <c r="H446" s="58" t="s">
        <v>310</v>
      </c>
      <c r="J446">
        <v>9</v>
      </c>
    </row>
    <row r="447" spans="1:10" ht="15.75" thickBot="1" x14ac:dyDescent="0.3">
      <c r="A447" s="54"/>
      <c r="B447" s="53" t="s">
        <v>265</v>
      </c>
      <c r="C447" s="53" t="s">
        <v>1201</v>
      </c>
      <c r="D447" s="53" t="s">
        <v>1202</v>
      </c>
      <c r="E447" s="53" t="s">
        <v>337</v>
      </c>
      <c r="F447" s="55" t="str">
        <f t="shared" si="30"/>
        <v>Iran</v>
      </c>
      <c r="G447" t="str">
        <f t="shared" si="32"/>
        <v>97.1</v>
      </c>
      <c r="H447" s="58" t="s">
        <v>311</v>
      </c>
      <c r="J447">
        <v>10</v>
      </c>
    </row>
    <row r="448" spans="1:10" ht="15.75" thickBot="1" x14ac:dyDescent="0.3">
      <c r="A448" s="54"/>
      <c r="B448" s="53" t="s">
        <v>269</v>
      </c>
      <c r="C448" s="53" t="s">
        <v>1203</v>
      </c>
      <c r="D448" s="53" t="s">
        <v>1204</v>
      </c>
      <c r="E448" s="53" t="s">
        <v>1205</v>
      </c>
      <c r="F448" s="55" t="str">
        <f t="shared" si="30"/>
        <v>Canada</v>
      </c>
      <c r="G448" t="str">
        <f t="shared" si="32"/>
        <v>91.2</v>
      </c>
      <c r="H448" s="58" t="s">
        <v>309</v>
      </c>
      <c r="J448">
        <v>11</v>
      </c>
    </row>
    <row r="449" spans="1:10" ht="15.75" thickBot="1" x14ac:dyDescent="0.3">
      <c r="A449" s="54"/>
      <c r="B449" s="53" t="s">
        <v>273</v>
      </c>
      <c r="C449" s="53" t="s">
        <v>846</v>
      </c>
      <c r="D449" s="53" t="s">
        <v>567</v>
      </c>
      <c r="E449" s="53" t="s">
        <v>658</v>
      </c>
      <c r="F449" s="55" t="str">
        <f t="shared" si="30"/>
        <v>Argentina</v>
      </c>
      <c r="G449" t="str">
        <f t="shared" si="32"/>
        <v>98.7</v>
      </c>
      <c r="H449" s="58" t="s">
        <v>310</v>
      </c>
      <c r="J449">
        <v>12</v>
      </c>
    </row>
    <row r="450" spans="1:10" ht="15.75" thickBot="1" x14ac:dyDescent="0.3">
      <c r="A450" s="54"/>
      <c r="B450" s="53" t="s">
        <v>276</v>
      </c>
      <c r="C450" s="53" t="s">
        <v>439</v>
      </c>
      <c r="D450" s="53" t="s">
        <v>279</v>
      </c>
      <c r="E450" s="53" t="s">
        <v>554</v>
      </c>
      <c r="F450" s="55" t="str">
        <f t="shared" si="30"/>
        <v>Poland</v>
      </c>
      <c r="G450" t="str">
        <f t="shared" si="32"/>
        <v>91.0</v>
      </c>
      <c r="H450" s="58" t="s">
        <v>310</v>
      </c>
      <c r="J450">
        <v>13</v>
      </c>
    </row>
    <row r="451" spans="1:10" ht="15.75" thickBot="1" x14ac:dyDescent="0.3">
      <c r="A451" s="54"/>
      <c r="B451" s="53" t="s">
        <v>280</v>
      </c>
      <c r="C451" s="53" t="s">
        <v>1206</v>
      </c>
      <c r="D451" s="53" t="s">
        <v>931</v>
      </c>
      <c r="E451" s="53" t="s">
        <v>1207</v>
      </c>
      <c r="F451" s="55" t="str">
        <f t="shared" si="30"/>
        <v>Malaysia</v>
      </c>
      <c r="G451" t="str">
        <f t="shared" si="32"/>
        <v>36.2</v>
      </c>
      <c r="H451" s="58" t="s">
        <v>310</v>
      </c>
      <c r="J451">
        <v>14</v>
      </c>
    </row>
    <row r="452" spans="1:10" ht="15.75" thickBot="1" x14ac:dyDescent="0.3">
      <c r="A452" s="54"/>
      <c r="B452" s="53" t="s">
        <v>349</v>
      </c>
      <c r="C452" s="53" t="s">
        <v>1208</v>
      </c>
      <c r="D452" s="53" t="s">
        <v>1209</v>
      </c>
      <c r="E452" s="53" t="s">
        <v>1210</v>
      </c>
      <c r="F452" s="55" t="str">
        <f t="shared" si="30"/>
        <v>Bangladesh</v>
      </c>
      <c r="G452" t="str">
        <f t="shared" si="32"/>
        <v>44.2</v>
      </c>
      <c r="H452" s="58" t="s">
        <v>308</v>
      </c>
      <c r="J452">
        <v>15</v>
      </c>
    </row>
    <row r="453" spans="1:10" ht="15.75" thickBot="1" x14ac:dyDescent="0.3">
      <c r="A453" s="54"/>
      <c r="B453" s="53" t="s">
        <v>284</v>
      </c>
      <c r="C453" s="53" t="s">
        <v>1211</v>
      </c>
      <c r="D453" s="53" t="s">
        <v>1212</v>
      </c>
      <c r="E453" s="53" t="s">
        <v>1213</v>
      </c>
      <c r="F453" s="55" t="str">
        <f t="shared" si="30"/>
        <v>Turkey</v>
      </c>
      <c r="G453" t="str">
        <f t="shared" si="32"/>
        <v>83.7</v>
      </c>
      <c r="H453" s="58" t="s">
        <v>310</v>
      </c>
      <c r="J453">
        <v>16</v>
      </c>
    </row>
    <row r="454" spans="1:10" ht="15.75" thickBot="1" x14ac:dyDescent="0.3">
      <c r="A454" s="54"/>
      <c r="B454" s="53" t="s">
        <v>288</v>
      </c>
      <c r="C454" s="53" t="s">
        <v>1214</v>
      </c>
      <c r="D454" s="53" t="s">
        <v>1215</v>
      </c>
      <c r="E454" s="53" t="s">
        <v>1150</v>
      </c>
      <c r="F454" s="55" t="str">
        <f t="shared" si="30"/>
        <v>Pakistan</v>
      </c>
      <c r="G454" t="str">
        <f t="shared" si="32"/>
        <v>60.4</v>
      </c>
      <c r="H454" s="58" t="s">
        <v>308</v>
      </c>
      <c r="J454">
        <v>17</v>
      </c>
    </row>
    <row r="455" spans="1:10" ht="15.75" thickBot="1" x14ac:dyDescent="0.3">
      <c r="A455" s="54"/>
      <c r="B455" s="53" t="s">
        <v>291</v>
      </c>
      <c r="C455" s="53" t="s">
        <v>1216</v>
      </c>
      <c r="D455" s="53" t="s">
        <v>1217</v>
      </c>
      <c r="E455" s="53" t="s">
        <v>1218</v>
      </c>
      <c r="F455" s="55" t="str">
        <f t="shared" si="30"/>
        <v>Tanzania</v>
      </c>
      <c r="G455" t="str">
        <f t="shared" si="32"/>
        <v>74.0</v>
      </c>
      <c r="H455" s="58" t="s">
        <v>308</v>
      </c>
      <c r="J455">
        <v>18</v>
      </c>
    </row>
    <row r="456" spans="1:10" ht="15.75" thickBot="1" x14ac:dyDescent="0.3">
      <c r="A456" s="54"/>
      <c r="B456" s="53" t="s">
        <v>294</v>
      </c>
      <c r="C456" s="53" t="s">
        <v>1219</v>
      </c>
      <c r="D456" s="53" t="s">
        <v>770</v>
      </c>
      <c r="E456" s="53" t="s">
        <v>479</v>
      </c>
      <c r="F456" s="55" t="str">
        <f t="shared" si="30"/>
        <v>Saudi Arabia</v>
      </c>
      <c r="G456" t="str">
        <f t="shared" si="32"/>
        <v>90.6</v>
      </c>
      <c r="H456" s="58" t="s">
        <v>309</v>
      </c>
      <c r="J456">
        <v>19</v>
      </c>
    </row>
    <row r="457" spans="1:10" ht="15.75" thickBot="1" x14ac:dyDescent="0.3">
      <c r="A457" s="54"/>
      <c r="B457" s="53" t="s">
        <v>297</v>
      </c>
      <c r="C457" s="53" t="s">
        <v>944</v>
      </c>
      <c r="D457" s="53" t="s">
        <v>1220</v>
      </c>
      <c r="E457" s="53" t="s">
        <v>681</v>
      </c>
      <c r="F457" s="55" t="str">
        <f t="shared" si="30"/>
        <v>Philippines</v>
      </c>
      <c r="G457" t="str">
        <f t="shared" si="32"/>
        <v>69.4</v>
      </c>
      <c r="H457" s="58" t="s">
        <v>311</v>
      </c>
      <c r="J457">
        <v>20</v>
      </c>
    </row>
    <row r="458" spans="1:10" ht="15.75" thickBot="1" x14ac:dyDescent="0.3">
      <c r="A458" s="54"/>
      <c r="B458" s="53" t="s">
        <v>300</v>
      </c>
      <c r="C458" s="53" t="s">
        <v>302</v>
      </c>
      <c r="D458" s="53" t="s">
        <v>251</v>
      </c>
      <c r="E458" s="53" t="s">
        <v>366</v>
      </c>
      <c r="F458" s="55" t="str">
        <f t="shared" si="30"/>
        <v>Russia</v>
      </c>
      <c r="G458" t="str">
        <f>MID(LEFT(C458,FIND(")",C458)-1),FIND("(",C458)+1,LEN(C458))</f>
        <v>96.1</v>
      </c>
      <c r="H458" s="58" t="s">
        <v>310</v>
      </c>
      <c r="J458">
        <v>21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BCA3-0EA8-4732-A966-C383883B6EF0}">
  <dimension ref="A1"/>
  <sheetViews>
    <sheetView tabSelected="1" workbookViewId="0"/>
  </sheetViews>
  <sheetFormatPr defaultRowHeight="15" x14ac:dyDescent="0.25"/>
  <sheetData>
    <row r="1" spans="1:1" x14ac:dyDescent="0.25">
      <c r="A1" s="67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Sheet11</vt:lpstr>
      <vt:lpstr>Sheet10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Raj Mishra</dc:creator>
  <cp:lastModifiedBy>Shiva Mishra</cp:lastModifiedBy>
  <dcterms:created xsi:type="dcterms:W3CDTF">2023-09-04T08:29:15Z</dcterms:created>
  <dcterms:modified xsi:type="dcterms:W3CDTF">2023-11-09T05:10:00Z</dcterms:modified>
</cp:coreProperties>
</file>