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TobaccoPMSLT\src\mslt\artifacts\data\circuit\prevalence\"/>
    </mc:Choice>
  </mc:AlternateContent>
  <xr:revisionPtr revIDLastSave="0" documentId="13_ncr:1_{FFC56543-8649-41EA-98E1-213C3D71D8E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revalen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K46" i="1"/>
  <c r="K47" i="1"/>
  <c r="K48" i="1"/>
  <c r="K49" i="1"/>
  <c r="K50" i="1"/>
  <c r="K51" i="1"/>
  <c r="K52" i="1"/>
  <c r="K53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U7" i="1"/>
  <c r="G15" i="1" l="1"/>
  <c r="G16" i="1"/>
  <c r="G1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6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H16" i="1"/>
  <c r="H17" i="1"/>
  <c r="H18" i="1"/>
  <c r="G18" i="1" s="1"/>
  <c r="H19" i="1"/>
  <c r="G19" i="1" s="1"/>
  <c r="H20" i="1"/>
  <c r="G20" i="1" s="1"/>
  <c r="H21" i="1"/>
  <c r="G21" i="1" s="1"/>
  <c r="H22" i="1"/>
  <c r="G22" i="1" s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2" i="1"/>
  <c r="G2" i="1" s="1"/>
  <c r="H3" i="1"/>
  <c r="G3" i="1" s="1"/>
  <c r="H4" i="1"/>
  <c r="G4" i="1" s="1"/>
  <c r="H5" i="1"/>
  <c r="G5" i="1" s="1"/>
  <c r="H6" i="1"/>
  <c r="G6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U22" i="1" l="1"/>
  <c r="U3" i="1"/>
  <c r="U4" i="1"/>
  <c r="U5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AD4" i="1"/>
  <c r="AE4" i="1" s="1"/>
  <c r="AD5" i="1"/>
  <c r="AE5" i="1" s="1"/>
  <c r="AD6" i="1"/>
  <c r="AE6" i="1" s="1"/>
  <c r="AC10" i="1"/>
  <c r="AC9" i="1"/>
  <c r="AC7" i="1" l="1"/>
  <c r="AD10" i="1"/>
  <c r="AD9" i="1"/>
  <c r="AD7" i="1" l="1"/>
  <c r="AE7" i="1" s="1"/>
  <c r="W5" i="1"/>
  <c r="F5" i="1" s="1"/>
  <c r="W13" i="1"/>
  <c r="F13" i="1" s="1"/>
  <c r="W21" i="1"/>
  <c r="F21" i="1" s="1"/>
  <c r="W29" i="1"/>
  <c r="F29" i="1" s="1"/>
  <c r="W37" i="1"/>
  <c r="F37" i="1" s="1"/>
  <c r="W45" i="1"/>
  <c r="F45" i="1" s="1"/>
  <c r="W53" i="1"/>
  <c r="F53" i="1" s="1"/>
  <c r="W61" i="1"/>
  <c r="F61" i="1" s="1"/>
  <c r="W69" i="1"/>
  <c r="F69" i="1" s="1"/>
  <c r="W77" i="1"/>
  <c r="F77" i="1" s="1"/>
  <c r="W85" i="1"/>
  <c r="F85" i="1" s="1"/>
  <c r="W15" i="1"/>
  <c r="F15" i="1" s="1"/>
  <c r="W31" i="1"/>
  <c r="F31" i="1" s="1"/>
  <c r="W47" i="1"/>
  <c r="F47" i="1" s="1"/>
  <c r="W55" i="1"/>
  <c r="F55" i="1" s="1"/>
  <c r="W71" i="1"/>
  <c r="F71" i="1" s="1"/>
  <c r="W87" i="1"/>
  <c r="F87" i="1" s="1"/>
  <c r="W11" i="1"/>
  <c r="F11" i="1" s="1"/>
  <c r="W43" i="1"/>
  <c r="F43" i="1" s="1"/>
  <c r="W59" i="1"/>
  <c r="F59" i="1" s="1"/>
  <c r="W4" i="1"/>
  <c r="F4" i="1" s="1"/>
  <c r="W36" i="1"/>
  <c r="F36" i="1" s="1"/>
  <c r="W60" i="1"/>
  <c r="F60" i="1" s="1"/>
  <c r="W84" i="1"/>
  <c r="F84" i="1" s="1"/>
  <c r="W6" i="1"/>
  <c r="F6" i="1" s="1"/>
  <c r="W14" i="1"/>
  <c r="F14" i="1" s="1"/>
  <c r="W22" i="1"/>
  <c r="F22" i="1" s="1"/>
  <c r="W30" i="1"/>
  <c r="F30" i="1" s="1"/>
  <c r="W38" i="1"/>
  <c r="F38" i="1" s="1"/>
  <c r="W46" i="1"/>
  <c r="F46" i="1" s="1"/>
  <c r="W54" i="1"/>
  <c r="F54" i="1" s="1"/>
  <c r="W62" i="1"/>
  <c r="F62" i="1" s="1"/>
  <c r="W70" i="1"/>
  <c r="F70" i="1" s="1"/>
  <c r="W78" i="1"/>
  <c r="F78" i="1" s="1"/>
  <c r="W86" i="1"/>
  <c r="F86" i="1" s="1"/>
  <c r="W7" i="1"/>
  <c r="F7" i="1" s="1"/>
  <c r="W23" i="1"/>
  <c r="F23" i="1" s="1"/>
  <c r="W39" i="1"/>
  <c r="F39" i="1" s="1"/>
  <c r="W63" i="1"/>
  <c r="F63" i="1" s="1"/>
  <c r="W79" i="1"/>
  <c r="F79" i="1" s="1"/>
  <c r="W19" i="1"/>
  <c r="F19" i="1" s="1"/>
  <c r="W51" i="1"/>
  <c r="F51" i="1" s="1"/>
  <c r="W83" i="1"/>
  <c r="F83" i="1" s="1"/>
  <c r="W28" i="1"/>
  <c r="F28" i="1" s="1"/>
  <c r="W52" i="1"/>
  <c r="F52" i="1" s="1"/>
  <c r="W76" i="1"/>
  <c r="F76" i="1" s="1"/>
  <c r="W8" i="1"/>
  <c r="F8" i="1" s="1"/>
  <c r="W16" i="1"/>
  <c r="F16" i="1" s="1"/>
  <c r="W24" i="1"/>
  <c r="F24" i="1" s="1"/>
  <c r="W32" i="1"/>
  <c r="F32" i="1" s="1"/>
  <c r="W40" i="1"/>
  <c r="F40" i="1" s="1"/>
  <c r="W48" i="1"/>
  <c r="F48" i="1" s="1"/>
  <c r="W56" i="1"/>
  <c r="F56" i="1" s="1"/>
  <c r="W64" i="1"/>
  <c r="F64" i="1" s="1"/>
  <c r="W72" i="1"/>
  <c r="F72" i="1" s="1"/>
  <c r="W80" i="1"/>
  <c r="F80" i="1" s="1"/>
  <c r="W88" i="1"/>
  <c r="F88" i="1" s="1"/>
  <c r="W50" i="1"/>
  <c r="F50" i="1" s="1"/>
  <c r="W82" i="1"/>
  <c r="F82" i="1" s="1"/>
  <c r="W27" i="1"/>
  <c r="F27" i="1" s="1"/>
  <c r="W75" i="1"/>
  <c r="F75" i="1" s="1"/>
  <c r="W12" i="1"/>
  <c r="F12" i="1" s="1"/>
  <c r="W44" i="1"/>
  <c r="F44" i="1" s="1"/>
  <c r="W9" i="1"/>
  <c r="F9" i="1" s="1"/>
  <c r="W17" i="1"/>
  <c r="F17" i="1" s="1"/>
  <c r="W25" i="1"/>
  <c r="F25" i="1" s="1"/>
  <c r="W33" i="1"/>
  <c r="F33" i="1" s="1"/>
  <c r="W41" i="1"/>
  <c r="F41" i="1" s="1"/>
  <c r="W49" i="1"/>
  <c r="F49" i="1" s="1"/>
  <c r="W57" i="1"/>
  <c r="F57" i="1" s="1"/>
  <c r="W65" i="1"/>
  <c r="F65" i="1" s="1"/>
  <c r="W73" i="1"/>
  <c r="F73" i="1" s="1"/>
  <c r="W81" i="1"/>
  <c r="F81" i="1" s="1"/>
  <c r="W89" i="1"/>
  <c r="F89" i="1" s="1"/>
  <c r="W10" i="1"/>
  <c r="F10" i="1" s="1"/>
  <c r="W18" i="1"/>
  <c r="F18" i="1" s="1"/>
  <c r="W26" i="1"/>
  <c r="F26" i="1" s="1"/>
  <c r="W34" i="1"/>
  <c r="F34" i="1" s="1"/>
  <c r="W42" i="1"/>
  <c r="F42" i="1" s="1"/>
  <c r="W58" i="1"/>
  <c r="F58" i="1" s="1"/>
  <c r="W66" i="1"/>
  <c r="F66" i="1" s="1"/>
  <c r="W74" i="1"/>
  <c r="F74" i="1" s="1"/>
  <c r="W2" i="1"/>
  <c r="F2" i="1" s="1"/>
  <c r="W3" i="1"/>
  <c r="F3" i="1" s="1"/>
  <c r="W35" i="1"/>
  <c r="F35" i="1" s="1"/>
  <c r="W67" i="1"/>
  <c r="F67" i="1" s="1"/>
  <c r="W20" i="1"/>
  <c r="F20" i="1" s="1"/>
  <c r="W68" i="1"/>
  <c r="F68" i="1" s="1"/>
  <c r="D73" i="1" l="1"/>
  <c r="O73" i="1" s="1"/>
  <c r="E73" i="1"/>
  <c r="D62" i="1"/>
  <c r="E62" i="1"/>
  <c r="E84" i="1"/>
  <c r="D84" i="1"/>
  <c r="D71" i="1"/>
  <c r="O71" i="1" s="1"/>
  <c r="E71" i="1"/>
  <c r="D61" i="1"/>
  <c r="O61" i="1" s="1"/>
  <c r="E61" i="1"/>
  <c r="E20" i="1"/>
  <c r="D20" i="1"/>
  <c r="O20" i="1" s="1"/>
  <c r="E42" i="1"/>
  <c r="D42" i="1"/>
  <c r="D65" i="1"/>
  <c r="O65" i="1" s="1"/>
  <c r="E65" i="1"/>
  <c r="E44" i="1"/>
  <c r="D44" i="1"/>
  <c r="O44" i="1" s="1"/>
  <c r="E72" i="1"/>
  <c r="D72" i="1"/>
  <c r="O72" i="1" s="1"/>
  <c r="E8" i="1"/>
  <c r="D8" i="1"/>
  <c r="D63" i="1"/>
  <c r="O63" i="1" s="1"/>
  <c r="E63" i="1"/>
  <c r="D54" i="1"/>
  <c r="O54" i="1" s="1"/>
  <c r="E54" i="1"/>
  <c r="E60" i="1"/>
  <c r="D60" i="1"/>
  <c r="O60" i="1" s="1"/>
  <c r="D55" i="1"/>
  <c r="O55" i="1" s="1"/>
  <c r="E55" i="1"/>
  <c r="D53" i="1"/>
  <c r="O53" i="1" s="1"/>
  <c r="E53" i="1"/>
  <c r="E68" i="1"/>
  <c r="D68" i="1"/>
  <c r="O68" i="1" s="1"/>
  <c r="E79" i="1"/>
  <c r="D79" i="1"/>
  <c r="O79" i="1" s="1"/>
  <c r="E76" i="1"/>
  <c r="D76" i="1"/>
  <c r="D45" i="1"/>
  <c r="O45" i="1" s="1"/>
  <c r="E45" i="1"/>
  <c r="D35" i="1"/>
  <c r="O35" i="1" s="1"/>
  <c r="E35" i="1"/>
  <c r="E26" i="1"/>
  <c r="D26" i="1"/>
  <c r="O26" i="1" s="1"/>
  <c r="D49" i="1"/>
  <c r="O49" i="1" s="1"/>
  <c r="E49" i="1"/>
  <c r="E75" i="1"/>
  <c r="D75" i="1"/>
  <c r="E56" i="1"/>
  <c r="D56" i="1"/>
  <c r="O56" i="1" s="1"/>
  <c r="E52" i="1"/>
  <c r="D52" i="1"/>
  <c r="D23" i="1"/>
  <c r="O23" i="1" s="1"/>
  <c r="E23" i="1"/>
  <c r="D38" i="1"/>
  <c r="O38" i="1" s="1"/>
  <c r="E38" i="1"/>
  <c r="D4" i="1"/>
  <c r="O4" i="1" s="1"/>
  <c r="E4" i="1"/>
  <c r="E31" i="1"/>
  <c r="D31" i="1"/>
  <c r="D37" i="1"/>
  <c r="O37" i="1" s="1"/>
  <c r="E37" i="1"/>
  <c r="E58" i="1"/>
  <c r="D58" i="1"/>
  <c r="E12" i="1"/>
  <c r="D12" i="1"/>
  <c r="E36" i="1"/>
  <c r="D36" i="1"/>
  <c r="D3" i="1"/>
  <c r="O3" i="1" s="1"/>
  <c r="E3" i="1"/>
  <c r="E18" i="1"/>
  <c r="D18" i="1"/>
  <c r="D41" i="1"/>
  <c r="O41" i="1" s="1"/>
  <c r="E41" i="1"/>
  <c r="D27" i="1"/>
  <c r="O27" i="1" s="1"/>
  <c r="E27" i="1"/>
  <c r="E48" i="1"/>
  <c r="D48" i="1"/>
  <c r="E28" i="1"/>
  <c r="D28" i="1"/>
  <c r="D7" i="1"/>
  <c r="O7" i="1" s="1"/>
  <c r="E7" i="1"/>
  <c r="D30" i="1"/>
  <c r="O30" i="1" s="1"/>
  <c r="E30" i="1"/>
  <c r="E59" i="1"/>
  <c r="D59" i="1"/>
  <c r="D15" i="1"/>
  <c r="O15" i="1" s="1"/>
  <c r="E15" i="1"/>
  <c r="D29" i="1"/>
  <c r="O29" i="1" s="1"/>
  <c r="E29" i="1"/>
  <c r="D9" i="1"/>
  <c r="O9" i="1" s="1"/>
  <c r="E9" i="1"/>
  <c r="D57" i="1"/>
  <c r="O57" i="1" s="1"/>
  <c r="E57" i="1"/>
  <c r="D46" i="1"/>
  <c r="O46" i="1" s="1"/>
  <c r="E46" i="1"/>
  <c r="D2" i="1"/>
  <c r="O2" i="1" s="1"/>
  <c r="E2" i="1"/>
  <c r="E10" i="1"/>
  <c r="D10" i="1"/>
  <c r="D33" i="1"/>
  <c r="O33" i="1" s="1"/>
  <c r="E33" i="1"/>
  <c r="E82" i="1"/>
  <c r="D82" i="1"/>
  <c r="D40" i="1"/>
  <c r="O40" i="1" s="1"/>
  <c r="E40" i="1"/>
  <c r="E83" i="1"/>
  <c r="D83" i="1"/>
  <c r="D86" i="1"/>
  <c r="O86" i="1" s="1"/>
  <c r="E86" i="1"/>
  <c r="D22" i="1"/>
  <c r="O22" i="1" s="1"/>
  <c r="E22" i="1"/>
  <c r="D43" i="1"/>
  <c r="O43" i="1" s="1"/>
  <c r="E43" i="1"/>
  <c r="D85" i="1"/>
  <c r="O85" i="1" s="1"/>
  <c r="E85" i="1"/>
  <c r="D21" i="1"/>
  <c r="O21" i="1" s="1"/>
  <c r="E21" i="1"/>
  <c r="D80" i="1"/>
  <c r="O80" i="1" s="1"/>
  <c r="E80" i="1"/>
  <c r="E34" i="1"/>
  <c r="D34" i="1"/>
  <c r="O34" i="1" s="1"/>
  <c r="D47" i="1"/>
  <c r="O47" i="1" s="1"/>
  <c r="E47" i="1"/>
  <c r="E74" i="1"/>
  <c r="D74" i="1"/>
  <c r="D89" i="1"/>
  <c r="O89" i="1" s="1"/>
  <c r="E89" i="1"/>
  <c r="D25" i="1"/>
  <c r="O25" i="1" s="1"/>
  <c r="E25" i="1"/>
  <c r="E50" i="1"/>
  <c r="D50" i="1"/>
  <c r="E32" i="1"/>
  <c r="D32" i="1"/>
  <c r="E51" i="1"/>
  <c r="D51" i="1"/>
  <c r="D78" i="1"/>
  <c r="O78" i="1" s="1"/>
  <c r="E78" i="1"/>
  <c r="D14" i="1"/>
  <c r="O14" i="1" s="1"/>
  <c r="E14" i="1"/>
  <c r="D11" i="1"/>
  <c r="O11" i="1" s="1"/>
  <c r="E11" i="1"/>
  <c r="D77" i="1"/>
  <c r="O77" i="1" s="1"/>
  <c r="E77" i="1"/>
  <c r="D13" i="1"/>
  <c r="O13" i="1" s="1"/>
  <c r="E13" i="1"/>
  <c r="D16" i="1"/>
  <c r="O16" i="1" s="1"/>
  <c r="E16" i="1"/>
  <c r="E67" i="1"/>
  <c r="D67" i="1"/>
  <c r="E64" i="1"/>
  <c r="D64" i="1"/>
  <c r="E39" i="1"/>
  <c r="D39" i="1"/>
  <c r="O39" i="1" s="1"/>
  <c r="E66" i="1"/>
  <c r="D66" i="1"/>
  <c r="D81" i="1"/>
  <c r="O81" i="1" s="1"/>
  <c r="E81" i="1"/>
  <c r="D17" i="1"/>
  <c r="O17" i="1" s="1"/>
  <c r="E17" i="1"/>
  <c r="E88" i="1"/>
  <c r="D88" i="1"/>
  <c r="O88" i="1" s="1"/>
  <c r="E24" i="1"/>
  <c r="D24" i="1"/>
  <c r="D19" i="1"/>
  <c r="O19" i="1" s="1"/>
  <c r="E19" i="1"/>
  <c r="D70" i="1"/>
  <c r="O70" i="1" s="1"/>
  <c r="E70" i="1"/>
  <c r="D6" i="1"/>
  <c r="O6" i="1" s="1"/>
  <c r="E6" i="1"/>
  <c r="D87" i="1"/>
  <c r="O87" i="1" s="1"/>
  <c r="E87" i="1"/>
  <c r="D69" i="1"/>
  <c r="O69" i="1" s="1"/>
  <c r="E69" i="1"/>
  <c r="D5" i="1"/>
  <c r="O5" i="1" s="1"/>
  <c r="E5" i="1"/>
  <c r="P82" i="1" l="1"/>
  <c r="O82" i="1"/>
  <c r="P18" i="1"/>
  <c r="O18" i="1"/>
  <c r="P32" i="1"/>
  <c r="O32" i="1"/>
  <c r="P8" i="1"/>
  <c r="O8" i="1"/>
  <c r="P64" i="1"/>
  <c r="O64" i="1"/>
  <c r="P74" i="1"/>
  <c r="O74" i="1"/>
  <c r="P48" i="1"/>
  <c r="O48" i="1"/>
  <c r="P42" i="1"/>
  <c r="O42" i="1"/>
  <c r="P66" i="1"/>
  <c r="O66" i="1"/>
  <c r="P50" i="1"/>
  <c r="O50" i="1"/>
  <c r="P83" i="1"/>
  <c r="O83" i="1"/>
  <c r="P10" i="1"/>
  <c r="O10" i="1"/>
  <c r="P36" i="1"/>
  <c r="O36" i="1"/>
  <c r="P31" i="1"/>
  <c r="O31" i="1"/>
  <c r="P52" i="1"/>
  <c r="O52" i="1"/>
  <c r="P67" i="1"/>
  <c r="O67" i="1"/>
  <c r="P62" i="1"/>
  <c r="O62" i="1"/>
  <c r="P75" i="1"/>
  <c r="O75" i="1"/>
  <c r="P84" i="1"/>
  <c r="O84" i="1"/>
  <c r="P24" i="1"/>
  <c r="O24" i="1"/>
  <c r="P12" i="1"/>
  <c r="O12" i="1"/>
  <c r="P51" i="1"/>
  <c r="O51" i="1"/>
  <c r="P28" i="1"/>
  <c r="O28" i="1"/>
  <c r="P58" i="1"/>
  <c r="O58" i="1"/>
  <c r="P59" i="1"/>
  <c r="O59" i="1"/>
  <c r="P76" i="1"/>
  <c r="O76" i="1"/>
  <c r="P6" i="1"/>
  <c r="P25" i="1"/>
  <c r="P2" i="1"/>
  <c r="P13" i="1"/>
  <c r="P43" i="1"/>
  <c r="P29" i="1"/>
  <c r="P26" i="1"/>
  <c r="P78" i="1"/>
  <c r="P40" i="1"/>
  <c r="P54" i="1"/>
  <c r="P61" i="1"/>
  <c r="P79" i="1"/>
  <c r="P60" i="1"/>
  <c r="P72" i="1"/>
  <c r="P56" i="1"/>
  <c r="P80" i="1"/>
  <c r="P17" i="1"/>
  <c r="P46" i="1"/>
  <c r="P45" i="1"/>
  <c r="P19" i="1"/>
  <c r="P81" i="1"/>
  <c r="P11" i="1"/>
  <c r="P21" i="1"/>
  <c r="P86" i="1"/>
  <c r="P33" i="1"/>
  <c r="P57" i="1"/>
  <c r="P3" i="1"/>
  <c r="P37" i="1"/>
  <c r="P23" i="1"/>
  <c r="P49" i="1"/>
  <c r="P55" i="1"/>
  <c r="P70" i="1"/>
  <c r="P53" i="1"/>
  <c r="P69" i="1"/>
  <c r="P20" i="1"/>
  <c r="P89" i="1"/>
  <c r="P63" i="1"/>
  <c r="P87" i="1"/>
  <c r="P16" i="1"/>
  <c r="P14" i="1"/>
  <c r="P47" i="1"/>
  <c r="P85" i="1"/>
  <c r="P9" i="1"/>
  <c r="P30" i="1"/>
  <c r="P27" i="1"/>
  <c r="P5" i="1"/>
  <c r="P22" i="1"/>
  <c r="P65" i="1"/>
  <c r="P88" i="1"/>
  <c r="P39" i="1"/>
  <c r="P34" i="1"/>
  <c r="P68" i="1"/>
  <c r="P44" i="1"/>
  <c r="P77" i="1"/>
  <c r="P15" i="1"/>
  <c r="P38" i="1"/>
  <c r="P71" i="1"/>
  <c r="P7" i="1"/>
  <c r="P41" i="1"/>
  <c r="P4" i="1"/>
  <c r="P35" i="1"/>
  <c r="P73" i="1"/>
</calcChain>
</file>

<file path=xl/sharedStrings.xml><?xml version="1.0" encoding="utf-8"?>
<sst xmlns="http://schemas.openxmlformats.org/spreadsheetml/2006/main" count="202" uniqueCount="28">
  <si>
    <t>agecategory</t>
  </si>
  <si>
    <t>sex</t>
  </si>
  <si>
    <t>strata</t>
  </si>
  <si>
    <t>cs</t>
  </si>
  <si>
    <t>nscv</t>
  </si>
  <si>
    <t>cscv</t>
  </si>
  <si>
    <t>totalFSFV</t>
  </si>
  <si>
    <t>totalFSCV</t>
  </si>
  <si>
    <t>totalNSFV</t>
  </si>
  <si>
    <t>male</t>
  </si>
  <si>
    <t>non-maori</t>
  </si>
  <si>
    <t>maori</t>
  </si>
  <si>
    <t>female</t>
  </si>
  <si>
    <t>totalSmoker</t>
  </si>
  <si>
    <t>totalVaper</t>
  </si>
  <si>
    <t>Age</t>
  </si>
  <si>
    <t>Center on age 22</t>
  </si>
  <si>
    <t>Pr(DU|Vapers)</t>
  </si>
  <si>
    <t>LN(Odds)</t>
  </si>
  <si>
    <t>Pr</t>
  </si>
  <si>
    <t>Slope</t>
  </si>
  <si>
    <t>Int</t>
  </si>
  <si>
    <t>Pr(DU|Vape)</t>
  </si>
  <si>
    <t>totalVaper(fixed)</t>
  </si>
  <si>
    <t>Never smoker or Vaper</t>
  </si>
  <si>
    <t>Never Smoker</t>
  </si>
  <si>
    <t>Total Quit Smoking</t>
  </si>
  <si>
    <t>vapeTunnelMult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</si>
</sst>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"/>
  <sheetViews>
    <sheetView tabSelected="1" topLeftCell="A31" workbookViewId="0">
      <selection activeCell="K57" sqref="K57"/>
    </sheetView>
  </sheetViews>
  <sheetFormatPr defaultRowHeight="15" x14ac:dyDescent="0.25"/>
  <cols>
    <col min="11" max="11" width="15.7109375" bestFit="1" customWidth="1"/>
    <col min="15" max="15" width="13.7109375" bestFit="1" customWidth="1"/>
    <col min="16" max="16" width="21.85546875" bestFit="1" customWidth="1"/>
    <col min="17" max="17" width="8.42578125" customWidth="1"/>
    <col min="18" max="18" width="18" bestFit="1" customWidth="1"/>
    <col min="20" max="20" width="11.85546875" bestFit="1" customWidth="1"/>
    <col min="21" max="21" width="16.5703125" bestFit="1" customWidth="1"/>
    <col min="22" max="22" width="10.42578125" bestFit="1" customWidth="1"/>
    <col min="23" max="23" width="12.425781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27</v>
      </c>
      <c r="L1" t="s">
        <v>6</v>
      </c>
      <c r="M1" t="s">
        <v>7</v>
      </c>
      <c r="O1" t="s">
        <v>25</v>
      </c>
      <c r="P1" t="s">
        <v>24</v>
      </c>
      <c r="R1" t="s">
        <v>26</v>
      </c>
      <c r="T1" t="s">
        <v>13</v>
      </c>
      <c r="U1" t="s">
        <v>23</v>
      </c>
      <c r="V1" t="s">
        <v>14</v>
      </c>
      <c r="W1" t="s">
        <v>22</v>
      </c>
    </row>
    <row r="2" spans="1:31" x14ac:dyDescent="0.25">
      <c r="A2">
        <v>0</v>
      </c>
      <c r="B2" t="s">
        <v>9</v>
      </c>
      <c r="C2" t="s">
        <v>10</v>
      </c>
      <c r="D2">
        <f t="shared" ref="D2:D33" si="0">T2-F2</f>
        <v>0</v>
      </c>
      <c r="E2">
        <f t="shared" ref="E2:E33" si="1">U2-F2</f>
        <v>0</v>
      </c>
      <c r="F2">
        <f>U2*W2</f>
        <v>0</v>
      </c>
      <c r="G2">
        <f t="shared" ref="G2:G5" si="2">L2+M2-H2</f>
        <v>0</v>
      </c>
      <c r="H2">
        <f t="shared" ref="H2:H5" si="3">M2*K2</f>
        <v>0</v>
      </c>
      <c r="I2">
        <v>0</v>
      </c>
      <c r="K2">
        <f>0</f>
        <v>0</v>
      </c>
      <c r="L2">
        <v>0</v>
      </c>
      <c r="M2">
        <v>0</v>
      </c>
      <c r="O2">
        <f t="shared" ref="O2:O33" si="4">1-SUM(D2,F2,G2,H2)</f>
        <v>1</v>
      </c>
      <c r="P2">
        <f t="shared" ref="P2:P33" si="5">1-SUM(D2:I2)</f>
        <v>1</v>
      </c>
      <c r="R2">
        <v>0</v>
      </c>
      <c r="T2">
        <v>0</v>
      </c>
      <c r="U2">
        <f t="shared" ref="U2:U65" si="6">MIN(V2, T2/2)</f>
        <v>0</v>
      </c>
      <c r="V2">
        <v>0</v>
      </c>
      <c r="W2">
        <f t="shared" ref="W2:W33" si="7">MAX(0.1, (EXP($AD$10+A2*$AD$9) - 1)/EXP($AD$10+A2*$AD$9))</f>
        <v>0.1</v>
      </c>
    </row>
    <row r="3" spans="1:31" x14ac:dyDescent="0.25">
      <c r="A3">
        <v>5</v>
      </c>
      <c r="B3" t="s">
        <v>9</v>
      </c>
      <c r="C3" t="s">
        <v>10</v>
      </c>
      <c r="D3">
        <f t="shared" si="0"/>
        <v>0</v>
      </c>
      <c r="E3">
        <f t="shared" si="1"/>
        <v>0</v>
      </c>
      <c r="F3">
        <f t="shared" ref="F3:F66" si="8">U3*W3</f>
        <v>0</v>
      </c>
      <c r="G3">
        <f t="shared" si="2"/>
        <v>0</v>
      </c>
      <c r="H3">
        <f t="shared" si="3"/>
        <v>0</v>
      </c>
      <c r="I3">
        <v>0</v>
      </c>
      <c r="K3">
        <f>0</f>
        <v>0</v>
      </c>
      <c r="L3">
        <v>0</v>
      </c>
      <c r="M3">
        <v>0</v>
      </c>
      <c r="O3">
        <f t="shared" si="4"/>
        <v>1</v>
      </c>
      <c r="P3">
        <f t="shared" si="5"/>
        <v>1</v>
      </c>
      <c r="R3">
        <v>0</v>
      </c>
      <c r="T3">
        <v>0</v>
      </c>
      <c r="U3">
        <f t="shared" si="6"/>
        <v>0</v>
      </c>
      <c r="V3">
        <v>0</v>
      </c>
      <c r="W3">
        <f t="shared" si="7"/>
        <v>0.1</v>
      </c>
      <c r="AA3" s="1" t="s">
        <v>15</v>
      </c>
      <c r="AB3" s="1" t="s">
        <v>16</v>
      </c>
      <c r="AC3" s="1" t="s">
        <v>17</v>
      </c>
      <c r="AD3" s="1" t="s">
        <v>18</v>
      </c>
      <c r="AE3" s="1" t="s">
        <v>19</v>
      </c>
    </row>
    <row r="4" spans="1:31" x14ac:dyDescent="0.25">
      <c r="A4">
        <v>10</v>
      </c>
      <c r="B4" t="s">
        <v>9</v>
      </c>
      <c r="C4" t="s">
        <v>10</v>
      </c>
      <c r="D4">
        <f t="shared" si="0"/>
        <v>0</v>
      </c>
      <c r="E4">
        <f t="shared" si="1"/>
        <v>0</v>
      </c>
      <c r="F4">
        <f t="shared" si="8"/>
        <v>0</v>
      </c>
      <c r="G4">
        <f t="shared" si="2"/>
        <v>0</v>
      </c>
      <c r="H4">
        <f t="shared" si="3"/>
        <v>0</v>
      </c>
      <c r="I4">
        <v>0</v>
      </c>
      <c r="K4">
        <f>0</f>
        <v>0</v>
      </c>
      <c r="L4">
        <v>0</v>
      </c>
      <c r="M4">
        <v>0</v>
      </c>
      <c r="O4">
        <f t="shared" si="4"/>
        <v>1</v>
      </c>
      <c r="P4">
        <f t="shared" si="5"/>
        <v>1</v>
      </c>
      <c r="R4">
        <v>0</v>
      </c>
      <c r="T4">
        <v>0</v>
      </c>
      <c r="U4">
        <f t="shared" si="6"/>
        <v>0</v>
      </c>
      <c r="V4">
        <v>0</v>
      </c>
      <c r="W4">
        <f t="shared" si="7"/>
        <v>0.1</v>
      </c>
      <c r="AA4" s="1">
        <v>25</v>
      </c>
      <c r="AB4" s="1">
        <v>25</v>
      </c>
      <c r="AC4" s="1">
        <v>0.49099999999999999</v>
      </c>
      <c r="AD4" s="1">
        <f>LN(1/(1-AC4))</f>
        <v>0.67530726243161432</v>
      </c>
      <c r="AE4" s="1">
        <f>(EXP(AD4)-1)/EXP(AD4)</f>
        <v>0.49099999999999999</v>
      </c>
    </row>
    <row r="5" spans="1:31" x14ac:dyDescent="0.25">
      <c r="A5">
        <v>15</v>
      </c>
      <c r="B5" t="s">
        <v>9</v>
      </c>
      <c r="C5" t="s">
        <v>10</v>
      </c>
      <c r="D5">
        <f t="shared" si="0"/>
        <v>0</v>
      </c>
      <c r="E5">
        <f t="shared" si="1"/>
        <v>0</v>
      </c>
      <c r="F5">
        <f t="shared" si="8"/>
        <v>0</v>
      </c>
      <c r="G5">
        <f t="shared" si="2"/>
        <v>0</v>
      </c>
      <c r="H5">
        <f t="shared" si="3"/>
        <v>0</v>
      </c>
      <c r="I5">
        <v>0</v>
      </c>
      <c r="K5">
        <f>0</f>
        <v>0</v>
      </c>
      <c r="L5">
        <v>0</v>
      </c>
      <c r="M5">
        <v>0</v>
      </c>
      <c r="O5">
        <f t="shared" si="4"/>
        <v>1</v>
      </c>
      <c r="P5">
        <f t="shared" si="5"/>
        <v>1</v>
      </c>
      <c r="R5">
        <v>0</v>
      </c>
      <c r="T5">
        <v>0</v>
      </c>
      <c r="U5">
        <f t="shared" si="6"/>
        <v>0</v>
      </c>
      <c r="V5">
        <v>0</v>
      </c>
      <c r="W5">
        <f t="shared" si="7"/>
        <v>0.16529326526062021</v>
      </c>
      <c r="AA5" s="1">
        <v>40</v>
      </c>
      <c r="AB5" s="1">
        <v>40</v>
      </c>
      <c r="AC5" s="1">
        <v>0.61699999999999999</v>
      </c>
      <c r="AD5" s="1">
        <f t="shared" ref="AD5" si="9">LN(1/(1-AC5))</f>
        <v>0.95972028980149116</v>
      </c>
      <c r="AE5" s="1">
        <f t="shared" ref="AE5:AE7" si="10">(EXP(AD5)-1)/EXP(AD5)</f>
        <v>0.61699999999999999</v>
      </c>
    </row>
    <row r="6" spans="1:31" x14ac:dyDescent="0.25">
      <c r="A6">
        <v>20</v>
      </c>
      <c r="B6" t="s">
        <v>9</v>
      </c>
      <c r="C6" t="s">
        <v>10</v>
      </c>
      <c r="D6">
        <f t="shared" si="0"/>
        <v>0.15073003982410174</v>
      </c>
      <c r="E6">
        <f t="shared" si="1"/>
        <v>4.2735289824101727E-2</v>
      </c>
      <c r="F6">
        <f t="shared" si="8"/>
        <v>1.9269960175898271E-2</v>
      </c>
      <c r="G6">
        <f>L6+M6-H6</f>
        <v>0.16300000000000001</v>
      </c>
      <c r="H6">
        <f>M6*K6</f>
        <v>0</v>
      </c>
      <c r="I6">
        <v>8.6999999999999994E-2</v>
      </c>
      <c r="K6">
        <f>0</f>
        <v>0</v>
      </c>
      <c r="L6">
        <v>0.126162</v>
      </c>
      <c r="M6">
        <v>3.6838000000000003E-2</v>
      </c>
      <c r="O6">
        <f t="shared" si="4"/>
        <v>0.66700000000000004</v>
      </c>
      <c r="P6">
        <f t="shared" si="5"/>
        <v>0.53726471017589827</v>
      </c>
      <c r="R6">
        <v>0.16300000000000001</v>
      </c>
      <c r="T6">
        <v>0.17</v>
      </c>
      <c r="U6">
        <f>MIN(V6, T6/2)</f>
        <v>6.2005249999999998E-2</v>
      </c>
      <c r="V6">
        <v>6.2005249999999998E-2</v>
      </c>
      <c r="W6">
        <f t="shared" si="7"/>
        <v>0.31077949328320215</v>
      </c>
      <c r="AA6" s="1">
        <v>60</v>
      </c>
      <c r="AB6" s="1">
        <v>65</v>
      </c>
      <c r="AC6" s="1">
        <v>0.88500000000000001</v>
      </c>
      <c r="AD6" s="1">
        <f>LN(1/(1-AC6))</f>
        <v>2.1628231506188871</v>
      </c>
      <c r="AE6" s="1">
        <f t="shared" si="10"/>
        <v>0.88500000000000001</v>
      </c>
    </row>
    <row r="7" spans="1:31" x14ac:dyDescent="0.25">
      <c r="A7">
        <v>25</v>
      </c>
      <c r="B7" t="s">
        <v>9</v>
      </c>
      <c r="C7" t="s">
        <v>10</v>
      </c>
      <c r="D7">
        <f t="shared" si="0"/>
        <v>0.14462718724710263</v>
      </c>
      <c r="E7">
        <f t="shared" si="1"/>
        <v>3.3509388247102617E-2</v>
      </c>
      <c r="F7">
        <f t="shared" si="8"/>
        <v>2.5372812752897381E-2</v>
      </c>
      <c r="G7">
        <f t="shared" ref="G7:G70" si="11">L7+M7-H7</f>
        <v>0.16300000000000001</v>
      </c>
      <c r="H7">
        <f t="shared" ref="H7:H70" si="12">M7*K7</f>
        <v>0</v>
      </c>
      <c r="I7">
        <v>8.6999999999999994E-2</v>
      </c>
      <c r="K7">
        <f>0</f>
        <v>0</v>
      </c>
      <c r="L7">
        <v>0.126162</v>
      </c>
      <c r="M7">
        <v>3.6838000000000003E-2</v>
      </c>
      <c r="O7">
        <f t="shared" si="4"/>
        <v>0.66700000000000004</v>
      </c>
      <c r="P7">
        <f t="shared" si="5"/>
        <v>0.54649061175289737</v>
      </c>
      <c r="R7">
        <v>0.16300000000000001</v>
      </c>
      <c r="T7">
        <v>0.17</v>
      </c>
      <c r="U7">
        <f>MIN(V7, T7/2)</f>
        <v>5.8882201000000002E-2</v>
      </c>
      <c r="V7">
        <v>5.8882201000000002E-2</v>
      </c>
      <c r="W7">
        <f t="shared" si="7"/>
        <v>0.43090802181286297</v>
      </c>
      <c r="AA7" s="1"/>
      <c r="AB7" s="1">
        <v>110</v>
      </c>
      <c r="AC7" s="1">
        <f>AC9*AB7+AC10</f>
        <v>1.3269183673469387</v>
      </c>
      <c r="AD7" s="1">
        <f>AD10+AD9*AB7</f>
        <v>3.8195394168275056</v>
      </c>
      <c r="AE7" s="1">
        <f t="shared" si="10"/>
        <v>0.97806209720343218</v>
      </c>
    </row>
    <row r="8" spans="1:31" x14ac:dyDescent="0.25">
      <c r="A8">
        <v>30</v>
      </c>
      <c r="B8" t="s">
        <v>9</v>
      </c>
      <c r="C8" t="s">
        <v>10</v>
      </c>
      <c r="D8">
        <f t="shared" si="0"/>
        <v>0.15066008031239941</v>
      </c>
      <c r="E8">
        <f t="shared" si="1"/>
        <v>2.6008122312399424E-2</v>
      </c>
      <c r="F8">
        <f t="shared" si="8"/>
        <v>2.9339919687600576E-2</v>
      </c>
      <c r="G8">
        <f t="shared" si="11"/>
        <v>0.16300000000000001</v>
      </c>
      <c r="H8">
        <f t="shared" si="12"/>
        <v>0</v>
      </c>
      <c r="I8">
        <v>8.6999999999999994E-2</v>
      </c>
      <c r="K8">
        <f>0</f>
        <v>0</v>
      </c>
      <c r="L8">
        <v>0.126162</v>
      </c>
      <c r="M8">
        <v>3.6838000000000003E-2</v>
      </c>
      <c r="O8">
        <f t="shared" si="4"/>
        <v>0.65700000000000003</v>
      </c>
      <c r="P8">
        <f t="shared" si="5"/>
        <v>0.5439918776876006</v>
      </c>
      <c r="R8">
        <v>0.16300000000000001</v>
      </c>
      <c r="T8">
        <v>0.18</v>
      </c>
      <c r="U8">
        <f t="shared" si="6"/>
        <v>5.5348042E-2</v>
      </c>
      <c r="V8">
        <v>5.5348042E-2</v>
      </c>
      <c r="W8">
        <f t="shared" si="7"/>
        <v>0.53009860199933678</v>
      </c>
      <c r="AA8" s="1"/>
      <c r="AB8" s="1"/>
      <c r="AC8" s="1"/>
      <c r="AD8" s="1"/>
      <c r="AE8" s="1"/>
    </row>
    <row r="9" spans="1:31" x14ac:dyDescent="0.25">
      <c r="A9">
        <v>35</v>
      </c>
      <c r="B9" t="s">
        <v>9</v>
      </c>
      <c r="C9" t="s">
        <v>10</v>
      </c>
      <c r="D9">
        <f t="shared" si="0"/>
        <v>0.13848683249261182</v>
      </c>
      <c r="E9">
        <f t="shared" si="1"/>
        <v>1.9978882492611795E-2</v>
      </c>
      <c r="F9">
        <f t="shared" si="8"/>
        <v>3.1513167507388203E-2</v>
      </c>
      <c r="G9">
        <f t="shared" si="11"/>
        <v>0.16300000000000001</v>
      </c>
      <c r="H9">
        <f t="shared" si="12"/>
        <v>0</v>
      </c>
      <c r="I9">
        <v>8.6999999999999994E-2</v>
      </c>
      <c r="K9">
        <f>0</f>
        <v>0</v>
      </c>
      <c r="L9">
        <v>0.126162</v>
      </c>
      <c r="M9">
        <v>3.6838000000000003E-2</v>
      </c>
      <c r="O9">
        <f t="shared" si="4"/>
        <v>0.66700000000000004</v>
      </c>
      <c r="P9">
        <f t="shared" si="5"/>
        <v>0.56002111750738826</v>
      </c>
      <c r="R9">
        <v>0.16300000000000001</v>
      </c>
      <c r="T9">
        <v>0.17</v>
      </c>
      <c r="U9">
        <f t="shared" si="6"/>
        <v>5.1492049999999998E-2</v>
      </c>
      <c r="V9">
        <v>5.1492049999999998E-2</v>
      </c>
      <c r="W9">
        <f t="shared" si="7"/>
        <v>0.61200063907706537</v>
      </c>
      <c r="AA9" s="1"/>
      <c r="AB9" s="1" t="s">
        <v>20</v>
      </c>
      <c r="AC9" s="1">
        <f>SLOPE(AC4:AC6,AB4:AB6)</f>
        <v>9.9387755102040808E-3</v>
      </c>
      <c r="AD9" s="1">
        <f>SLOPE(AD4:AD6,AB4:AB6)</f>
        <v>3.830383773815263E-2</v>
      </c>
      <c r="AE9" s="1"/>
    </row>
    <row r="10" spans="1:31" x14ac:dyDescent="0.25">
      <c r="A10">
        <v>40</v>
      </c>
      <c r="B10" t="s">
        <v>9</v>
      </c>
      <c r="C10" t="s">
        <v>10</v>
      </c>
      <c r="D10">
        <f t="shared" si="0"/>
        <v>0.12778010308578844</v>
      </c>
      <c r="E10">
        <f t="shared" si="1"/>
        <v>1.5188277085788439E-2</v>
      </c>
      <c r="F10">
        <f t="shared" si="8"/>
        <v>3.2219896914211558E-2</v>
      </c>
      <c r="G10">
        <f t="shared" si="11"/>
        <v>0.16300000000000001</v>
      </c>
      <c r="H10">
        <f t="shared" si="12"/>
        <v>0</v>
      </c>
      <c r="I10">
        <v>8.6999999999999994E-2</v>
      </c>
      <c r="K10">
        <f>0</f>
        <v>0</v>
      </c>
      <c r="L10">
        <v>0.126162</v>
      </c>
      <c r="M10">
        <v>3.6838000000000003E-2</v>
      </c>
      <c r="O10">
        <f t="shared" si="4"/>
        <v>0.67700000000000005</v>
      </c>
      <c r="P10">
        <f t="shared" si="5"/>
        <v>0.57481172291421156</v>
      </c>
      <c r="R10">
        <v>0.16300000000000001</v>
      </c>
      <c r="T10">
        <v>0.16</v>
      </c>
      <c r="U10">
        <f t="shared" si="6"/>
        <v>4.7408173999999997E-2</v>
      </c>
      <c r="V10">
        <v>4.7408173999999997E-2</v>
      </c>
      <c r="W10">
        <f t="shared" si="7"/>
        <v>0.67962746074572622</v>
      </c>
      <c r="AA10" s="1"/>
      <c r="AB10" s="1" t="s">
        <v>21</v>
      </c>
      <c r="AC10" s="1">
        <f>INTERCEPT(AC4:AC6,AB4:AB6)</f>
        <v>0.23365306122448981</v>
      </c>
      <c r="AD10" s="1">
        <f>INTERCEPT(AD4:AD6,AB4:AB6)</f>
        <v>-0.39388273436928323</v>
      </c>
      <c r="AE10" s="1"/>
    </row>
    <row r="11" spans="1:31" x14ac:dyDescent="0.25">
      <c r="A11">
        <v>45</v>
      </c>
      <c r="B11" t="s">
        <v>9</v>
      </c>
      <c r="C11" t="s">
        <v>10</v>
      </c>
      <c r="D11">
        <f t="shared" si="0"/>
        <v>0.11823416183087944</v>
      </c>
      <c r="E11">
        <f t="shared" si="1"/>
        <v>1.1425535830879442E-2</v>
      </c>
      <c r="F11">
        <f t="shared" si="8"/>
        <v>3.1765838169120555E-2</v>
      </c>
      <c r="G11">
        <f t="shared" si="11"/>
        <v>8.299999999999999E-2</v>
      </c>
      <c r="H11">
        <f t="shared" si="12"/>
        <v>0</v>
      </c>
      <c r="I11">
        <v>8.6999999999999994E-2</v>
      </c>
      <c r="K11">
        <f>0</f>
        <v>0</v>
      </c>
      <c r="L11">
        <v>6.4241999999999994E-2</v>
      </c>
      <c r="M11">
        <v>1.8758E-2</v>
      </c>
      <c r="O11">
        <f t="shared" si="4"/>
        <v>0.76700000000000002</v>
      </c>
      <c r="P11">
        <f t="shared" si="5"/>
        <v>0.66857446416912059</v>
      </c>
      <c r="R11">
        <v>8.3000000000000004E-2</v>
      </c>
      <c r="T11">
        <v>0.15</v>
      </c>
      <c r="U11">
        <f t="shared" si="6"/>
        <v>4.3191373999999998E-2</v>
      </c>
      <c r="V11">
        <v>4.3191373999999998E-2</v>
      </c>
      <c r="W11">
        <f t="shared" si="7"/>
        <v>0.73546718307967129</v>
      </c>
    </row>
    <row r="12" spans="1:31" x14ac:dyDescent="0.25">
      <c r="A12">
        <v>50</v>
      </c>
      <c r="B12" t="s">
        <v>9</v>
      </c>
      <c r="C12" t="s">
        <v>10</v>
      </c>
      <c r="D12">
        <f t="shared" si="0"/>
        <v>9.9570182565461518E-2</v>
      </c>
      <c r="E12">
        <f t="shared" si="1"/>
        <v>8.5041895654615202E-3</v>
      </c>
      <c r="F12">
        <f t="shared" si="8"/>
        <v>3.0429817434538479E-2</v>
      </c>
      <c r="G12">
        <f t="shared" si="11"/>
        <v>8.299999999999999E-2</v>
      </c>
      <c r="H12">
        <f t="shared" si="12"/>
        <v>0</v>
      </c>
      <c r="I12">
        <v>8.6999999999999994E-2</v>
      </c>
      <c r="K12">
        <f>0</f>
        <v>0</v>
      </c>
      <c r="L12">
        <v>6.4241999999999994E-2</v>
      </c>
      <c r="M12">
        <v>1.8758E-2</v>
      </c>
      <c r="O12">
        <f t="shared" si="4"/>
        <v>0.78700000000000003</v>
      </c>
      <c r="P12">
        <f t="shared" si="5"/>
        <v>0.69149581043453856</v>
      </c>
      <c r="R12">
        <v>8.3000000000000004E-2</v>
      </c>
      <c r="T12">
        <v>0.13</v>
      </c>
      <c r="U12">
        <f t="shared" si="6"/>
        <v>3.8934007E-2</v>
      </c>
      <c r="V12">
        <v>3.8934007E-2</v>
      </c>
      <c r="W12">
        <f t="shared" si="7"/>
        <v>0.78157425292851257</v>
      </c>
    </row>
    <row r="13" spans="1:31" x14ac:dyDescent="0.25">
      <c r="A13">
        <v>55</v>
      </c>
      <c r="B13" t="s">
        <v>9</v>
      </c>
      <c r="C13" t="s">
        <v>10</v>
      </c>
      <c r="D13">
        <f t="shared" si="0"/>
        <v>9.1539911342726488E-2</v>
      </c>
      <c r="E13">
        <f t="shared" si="1"/>
        <v>6.2623673427264943E-3</v>
      </c>
      <c r="F13">
        <f t="shared" si="8"/>
        <v>2.8460088657273504E-2</v>
      </c>
      <c r="G13">
        <f t="shared" si="11"/>
        <v>8.299999999999999E-2</v>
      </c>
      <c r="H13">
        <f t="shared" si="12"/>
        <v>0</v>
      </c>
      <c r="I13">
        <v>8.6999999999999994E-2</v>
      </c>
      <c r="K13">
        <f>0</f>
        <v>0</v>
      </c>
      <c r="L13">
        <v>6.4241999999999994E-2</v>
      </c>
      <c r="M13">
        <v>1.8758E-2</v>
      </c>
      <c r="O13">
        <f t="shared" si="4"/>
        <v>0.79700000000000004</v>
      </c>
      <c r="P13">
        <f t="shared" si="5"/>
        <v>0.70373763265727352</v>
      </c>
      <c r="R13">
        <v>8.3000000000000004E-2</v>
      </c>
      <c r="T13">
        <v>0.12</v>
      </c>
      <c r="U13">
        <f t="shared" si="6"/>
        <v>3.4722455999999999E-2</v>
      </c>
      <c r="V13">
        <v>3.4722455999999999E-2</v>
      </c>
      <c r="W13">
        <f t="shared" si="7"/>
        <v>0.81964503482338646</v>
      </c>
    </row>
    <row r="14" spans="1:31" x14ac:dyDescent="0.25">
      <c r="A14">
        <v>60</v>
      </c>
      <c r="B14" t="s">
        <v>9</v>
      </c>
      <c r="C14" t="s">
        <v>10</v>
      </c>
      <c r="D14">
        <f t="shared" si="0"/>
        <v>7.3927830561478974E-2</v>
      </c>
      <c r="E14">
        <f t="shared" si="1"/>
        <v>4.5620395614789679E-3</v>
      </c>
      <c r="F14">
        <f t="shared" si="8"/>
        <v>2.6072169438521031E-2</v>
      </c>
      <c r="G14">
        <f t="shared" si="11"/>
        <v>8.299999999999999E-2</v>
      </c>
      <c r="H14">
        <f t="shared" si="12"/>
        <v>0</v>
      </c>
      <c r="I14">
        <v>8.6999999999999994E-2</v>
      </c>
      <c r="K14">
        <f>0</f>
        <v>0</v>
      </c>
      <c r="L14">
        <v>6.4241999999999994E-2</v>
      </c>
      <c r="M14">
        <v>1.8758E-2</v>
      </c>
      <c r="O14">
        <f t="shared" si="4"/>
        <v>0.81699999999999995</v>
      </c>
      <c r="P14">
        <f t="shared" si="5"/>
        <v>0.72543796043852105</v>
      </c>
      <c r="R14">
        <v>8.3000000000000004E-2</v>
      </c>
      <c r="T14">
        <v>0.1</v>
      </c>
      <c r="U14">
        <f t="shared" si="6"/>
        <v>3.0634208999999999E-2</v>
      </c>
      <c r="V14">
        <v>3.0634208999999999E-2</v>
      </c>
      <c r="W14">
        <f t="shared" si="7"/>
        <v>0.8510802233712329</v>
      </c>
    </row>
    <row r="15" spans="1:31" x14ac:dyDescent="0.25">
      <c r="A15">
        <v>65</v>
      </c>
      <c r="B15" t="s">
        <v>9</v>
      </c>
      <c r="C15" t="s">
        <v>10</v>
      </c>
      <c r="D15">
        <f t="shared" si="0"/>
        <v>5.6551957973404621E-2</v>
      </c>
      <c r="E15">
        <f t="shared" si="1"/>
        <v>3.2874989734046206E-3</v>
      </c>
      <c r="F15">
        <f t="shared" si="8"/>
        <v>2.3448042026595381E-2</v>
      </c>
      <c r="G15">
        <f t="shared" si="11"/>
        <v>8.299999999999999E-2</v>
      </c>
      <c r="H15">
        <f t="shared" si="12"/>
        <v>0</v>
      </c>
      <c r="I15">
        <v>8.6999999999999994E-2</v>
      </c>
      <c r="K15">
        <f>0</f>
        <v>0</v>
      </c>
      <c r="L15">
        <v>6.4241999999999994E-2</v>
      </c>
      <c r="M15">
        <v>1.8758E-2</v>
      </c>
      <c r="O15">
        <f t="shared" si="4"/>
        <v>0.83699999999999997</v>
      </c>
      <c r="P15">
        <f t="shared" si="5"/>
        <v>0.74671250102659537</v>
      </c>
      <c r="R15">
        <v>8.3000000000000004E-2</v>
      </c>
      <c r="T15">
        <v>0.08</v>
      </c>
      <c r="U15">
        <f t="shared" si="6"/>
        <v>2.6735541000000002E-2</v>
      </c>
      <c r="V15">
        <v>2.6735541000000002E-2</v>
      </c>
      <c r="W15">
        <f t="shared" si="7"/>
        <v>0.87703637740472051</v>
      </c>
    </row>
    <row r="16" spans="1:31" x14ac:dyDescent="0.25">
      <c r="A16">
        <v>70</v>
      </c>
      <c r="B16" t="s">
        <v>9</v>
      </c>
      <c r="C16" t="s">
        <v>10</v>
      </c>
      <c r="D16">
        <f t="shared" si="0"/>
        <v>3.9263402474555217E-2</v>
      </c>
      <c r="E16">
        <f t="shared" si="1"/>
        <v>2.3433414745552168E-3</v>
      </c>
      <c r="F16">
        <f t="shared" si="8"/>
        <v>2.0736597525444784E-2</v>
      </c>
      <c r="G16">
        <f t="shared" si="11"/>
        <v>8.299999999999999E-2</v>
      </c>
      <c r="H16">
        <f t="shared" si="12"/>
        <v>0</v>
      </c>
      <c r="I16">
        <v>8.6999999999999994E-2</v>
      </c>
      <c r="K16">
        <f>0</f>
        <v>0</v>
      </c>
      <c r="L16">
        <v>6.4241999999999994E-2</v>
      </c>
      <c r="M16">
        <v>1.8758E-2</v>
      </c>
      <c r="O16">
        <f t="shared" si="4"/>
        <v>0.85699999999999998</v>
      </c>
      <c r="P16">
        <f t="shared" si="5"/>
        <v>0.76765665852544485</v>
      </c>
      <c r="R16">
        <v>8.3000000000000004E-2</v>
      </c>
      <c r="T16">
        <v>0.06</v>
      </c>
      <c r="U16">
        <f t="shared" si="6"/>
        <v>2.3079939000000001E-2</v>
      </c>
      <c r="V16">
        <v>2.3079939000000001E-2</v>
      </c>
      <c r="W16">
        <f t="shared" si="7"/>
        <v>0.89846847192467805</v>
      </c>
    </row>
    <row r="17" spans="1:23" x14ac:dyDescent="0.25">
      <c r="A17">
        <v>75</v>
      </c>
      <c r="B17" t="s">
        <v>9</v>
      </c>
      <c r="C17" t="s">
        <v>10</v>
      </c>
      <c r="D17">
        <f t="shared" si="0"/>
        <v>3.1944853507959059E-2</v>
      </c>
      <c r="E17">
        <f t="shared" si="1"/>
        <v>1.652161507959056E-3</v>
      </c>
      <c r="F17">
        <f t="shared" si="8"/>
        <v>1.8055146492040944E-2</v>
      </c>
      <c r="G17">
        <f t="shared" si="11"/>
        <v>8.299999999999999E-2</v>
      </c>
      <c r="H17">
        <f t="shared" si="12"/>
        <v>0</v>
      </c>
      <c r="I17">
        <v>8.6999999999999994E-2</v>
      </c>
      <c r="K17">
        <f>0</f>
        <v>0</v>
      </c>
      <c r="L17">
        <v>6.4241999999999994E-2</v>
      </c>
      <c r="M17">
        <v>1.8758E-2</v>
      </c>
      <c r="O17">
        <f t="shared" si="4"/>
        <v>0.86699999999999999</v>
      </c>
      <c r="P17">
        <f t="shared" si="5"/>
        <v>0.77834783849204092</v>
      </c>
      <c r="R17">
        <v>8.3000000000000004E-2</v>
      </c>
      <c r="T17">
        <v>0.05</v>
      </c>
      <c r="U17">
        <f t="shared" si="6"/>
        <v>1.9707308E-2</v>
      </c>
      <c r="V17">
        <v>1.9707308E-2</v>
      </c>
      <c r="W17">
        <f t="shared" si="7"/>
        <v>0.91616503339984046</v>
      </c>
    </row>
    <row r="18" spans="1:23" x14ac:dyDescent="0.25">
      <c r="A18">
        <v>80</v>
      </c>
      <c r="B18" t="s">
        <v>9</v>
      </c>
      <c r="C18" t="s">
        <v>10</v>
      </c>
      <c r="D18">
        <f t="shared" si="0"/>
        <v>1.6038342733249694E-2</v>
      </c>
      <c r="E18">
        <f t="shared" si="1"/>
        <v>1.0383427332496965E-3</v>
      </c>
      <c r="F18">
        <f t="shared" si="8"/>
        <v>1.3961657266750303E-2</v>
      </c>
      <c r="G18">
        <f t="shared" si="11"/>
        <v>8.299999999999999E-2</v>
      </c>
      <c r="H18">
        <f t="shared" si="12"/>
        <v>0</v>
      </c>
      <c r="I18">
        <v>8.6999999999999994E-2</v>
      </c>
      <c r="K18">
        <f>0</f>
        <v>0</v>
      </c>
      <c r="L18">
        <v>6.4241999999999994E-2</v>
      </c>
      <c r="M18">
        <v>1.8758E-2</v>
      </c>
      <c r="O18">
        <f t="shared" si="4"/>
        <v>0.88700000000000001</v>
      </c>
      <c r="P18">
        <f t="shared" si="5"/>
        <v>0.79896165726675039</v>
      </c>
      <c r="R18">
        <v>8.3000000000000004E-2</v>
      </c>
      <c r="T18">
        <v>0.03</v>
      </c>
      <c r="U18">
        <f t="shared" si="6"/>
        <v>1.4999999999999999E-2</v>
      </c>
      <c r="V18">
        <v>1.6643959E-2</v>
      </c>
      <c r="W18">
        <f t="shared" si="7"/>
        <v>0.93077715111668691</v>
      </c>
    </row>
    <row r="19" spans="1:23" x14ac:dyDescent="0.25">
      <c r="A19">
        <v>85</v>
      </c>
      <c r="B19" t="s">
        <v>9</v>
      </c>
      <c r="C19" t="s">
        <v>10</v>
      </c>
      <c r="D19">
        <f t="shared" si="0"/>
        <v>1.0571575680393111E-2</v>
      </c>
      <c r="E19">
        <f t="shared" si="1"/>
        <v>5.7157568039311116E-4</v>
      </c>
      <c r="F19">
        <f t="shared" si="8"/>
        <v>9.4284243196068891E-3</v>
      </c>
      <c r="G19">
        <f t="shared" si="11"/>
        <v>8.299999999999999E-2</v>
      </c>
      <c r="H19">
        <f t="shared" si="12"/>
        <v>0</v>
      </c>
      <c r="I19">
        <v>8.6999999999999994E-2</v>
      </c>
      <c r="K19">
        <f>0</f>
        <v>0</v>
      </c>
      <c r="L19">
        <v>6.4241999999999994E-2</v>
      </c>
      <c r="M19">
        <v>1.8758E-2</v>
      </c>
      <c r="O19">
        <f t="shared" si="4"/>
        <v>0.89700000000000002</v>
      </c>
      <c r="P19">
        <f t="shared" si="5"/>
        <v>0.80942842431960693</v>
      </c>
      <c r="R19">
        <v>8.3000000000000004E-2</v>
      </c>
      <c r="T19">
        <v>0.02</v>
      </c>
      <c r="U19">
        <f t="shared" si="6"/>
        <v>0.01</v>
      </c>
      <c r="V19">
        <v>1.3903304999999999E-2</v>
      </c>
      <c r="W19">
        <f t="shared" si="7"/>
        <v>0.94284243196068884</v>
      </c>
    </row>
    <row r="20" spans="1:23" x14ac:dyDescent="0.25">
      <c r="A20">
        <v>90</v>
      </c>
      <c r="B20" t="s">
        <v>9</v>
      </c>
      <c r="C20" t="s">
        <v>10</v>
      </c>
      <c r="D20">
        <f t="shared" si="0"/>
        <v>1.0471952200302469E-2</v>
      </c>
      <c r="E20">
        <f t="shared" si="1"/>
        <v>4.719522003024685E-4</v>
      </c>
      <c r="F20">
        <f t="shared" si="8"/>
        <v>9.5280477996975317E-3</v>
      </c>
      <c r="G20">
        <f t="shared" si="11"/>
        <v>8.299999999999999E-2</v>
      </c>
      <c r="H20">
        <f t="shared" si="12"/>
        <v>0</v>
      </c>
      <c r="I20">
        <v>8.6999999999999994E-2</v>
      </c>
      <c r="K20">
        <f>0</f>
        <v>0</v>
      </c>
      <c r="L20">
        <v>6.4241999999999994E-2</v>
      </c>
      <c r="M20">
        <v>1.8758E-2</v>
      </c>
      <c r="O20">
        <f t="shared" si="4"/>
        <v>0.89700000000000002</v>
      </c>
      <c r="P20">
        <f t="shared" si="5"/>
        <v>0.80952804779969756</v>
      </c>
      <c r="R20">
        <v>8.3000000000000004E-2</v>
      </c>
      <c r="T20">
        <v>0.02</v>
      </c>
      <c r="U20">
        <f t="shared" si="6"/>
        <v>0.01</v>
      </c>
      <c r="V20">
        <v>1.1487140999999999E-2</v>
      </c>
      <c r="W20">
        <f t="shared" si="7"/>
        <v>0.95280477996975321</v>
      </c>
    </row>
    <row r="21" spans="1:23" x14ac:dyDescent="0.25">
      <c r="A21">
        <v>95</v>
      </c>
      <c r="B21" t="s">
        <v>9</v>
      </c>
      <c r="C21" t="s">
        <v>10</v>
      </c>
      <c r="D21">
        <f t="shared" si="0"/>
        <v>5.1948463580685838E-3</v>
      </c>
      <c r="E21">
        <f t="shared" si="1"/>
        <v>1.9484635806858372E-4</v>
      </c>
      <c r="F21">
        <f t="shared" si="8"/>
        <v>4.8051536419314164E-3</v>
      </c>
      <c r="G21">
        <f t="shared" si="11"/>
        <v>8.299999999999999E-2</v>
      </c>
      <c r="H21">
        <f t="shared" si="12"/>
        <v>0</v>
      </c>
      <c r="I21">
        <v>8.6999999999999994E-2</v>
      </c>
      <c r="K21">
        <f>0</f>
        <v>0</v>
      </c>
      <c r="L21">
        <v>6.4241999999999994E-2</v>
      </c>
      <c r="M21">
        <v>1.8758E-2</v>
      </c>
      <c r="O21">
        <f t="shared" si="4"/>
        <v>0.90700000000000003</v>
      </c>
      <c r="P21">
        <f t="shared" si="5"/>
        <v>0.81980515364193141</v>
      </c>
      <c r="R21">
        <v>8.3000000000000004E-2</v>
      </c>
      <c r="T21">
        <v>0.01</v>
      </c>
      <c r="U21">
        <f t="shared" si="6"/>
        <v>5.0000000000000001E-3</v>
      </c>
      <c r="V21">
        <v>9.3873489999999997E-3</v>
      </c>
      <c r="W21">
        <f t="shared" si="7"/>
        <v>0.96103072838628334</v>
      </c>
    </row>
    <row r="22" spans="1:23" x14ac:dyDescent="0.25">
      <c r="A22">
        <v>100</v>
      </c>
      <c r="B22" t="s">
        <v>9</v>
      </c>
      <c r="C22" t="s">
        <v>10</v>
      </c>
      <c r="D22">
        <f t="shared" si="0"/>
        <v>5.1608853745284348E-3</v>
      </c>
      <c r="E22">
        <f t="shared" si="1"/>
        <v>1.6088537452843468E-4</v>
      </c>
      <c r="F22">
        <f t="shared" si="8"/>
        <v>4.8391146254715654E-3</v>
      </c>
      <c r="G22">
        <f t="shared" si="11"/>
        <v>8.299999999999999E-2</v>
      </c>
      <c r="H22">
        <f t="shared" si="12"/>
        <v>0</v>
      </c>
      <c r="I22">
        <v>8.6999999999999994E-2</v>
      </c>
      <c r="K22">
        <f>0</f>
        <v>0</v>
      </c>
      <c r="L22">
        <v>6.4241999999999994E-2</v>
      </c>
      <c r="M22">
        <v>1.8758E-2</v>
      </c>
      <c r="O22">
        <f t="shared" si="4"/>
        <v>0.90700000000000003</v>
      </c>
      <c r="P22">
        <f t="shared" si="5"/>
        <v>0.81983911462547154</v>
      </c>
      <c r="R22">
        <v>8.3000000000000004E-2</v>
      </c>
      <c r="T22">
        <v>0.01</v>
      </c>
      <c r="U22">
        <f>MIN(V22, T22/2)</f>
        <v>5.0000000000000001E-3</v>
      </c>
      <c r="V22">
        <v>7.5878559999999996E-3</v>
      </c>
      <c r="W22">
        <f t="shared" si="7"/>
        <v>0.96782292509431311</v>
      </c>
    </row>
    <row r="23" spans="1:23" x14ac:dyDescent="0.25">
      <c r="A23">
        <v>105</v>
      </c>
      <c r="B23" t="s">
        <v>9</v>
      </c>
      <c r="C23" t="s">
        <v>10</v>
      </c>
      <c r="D23">
        <f t="shared" si="0"/>
        <v>5.1328436620203281E-3</v>
      </c>
      <c r="E23">
        <f t="shared" si="1"/>
        <v>1.3284366202032799E-4</v>
      </c>
      <c r="F23">
        <f t="shared" si="8"/>
        <v>4.8671563379796721E-3</v>
      </c>
      <c r="G23">
        <f t="shared" si="11"/>
        <v>8.299999999999999E-2</v>
      </c>
      <c r="H23">
        <f t="shared" si="12"/>
        <v>0</v>
      </c>
      <c r="I23">
        <v>8.6999999999999994E-2</v>
      </c>
      <c r="K23">
        <f>0</f>
        <v>0</v>
      </c>
      <c r="L23">
        <v>6.4241999999999994E-2</v>
      </c>
      <c r="M23">
        <v>1.8758E-2</v>
      </c>
      <c r="O23">
        <f t="shared" si="4"/>
        <v>0.90700000000000003</v>
      </c>
      <c r="P23">
        <f t="shared" si="5"/>
        <v>0.81986715633797969</v>
      </c>
      <c r="R23">
        <v>8.3000000000000004E-2</v>
      </c>
      <c r="T23">
        <v>0.01</v>
      </c>
      <c r="U23">
        <f t="shared" si="6"/>
        <v>5.0000000000000001E-3</v>
      </c>
      <c r="V23">
        <v>7.5878559999999996E-3</v>
      </c>
      <c r="W23">
        <f t="shared" si="7"/>
        <v>0.97343126759593446</v>
      </c>
    </row>
    <row r="24" spans="1:23" x14ac:dyDescent="0.25">
      <c r="A24">
        <v>0</v>
      </c>
      <c r="B24" t="s">
        <v>9</v>
      </c>
      <c r="C24" t="s">
        <v>11</v>
      </c>
      <c r="D24">
        <f t="shared" si="0"/>
        <v>0</v>
      </c>
      <c r="E24">
        <f t="shared" si="1"/>
        <v>0</v>
      </c>
      <c r="F24">
        <f t="shared" si="8"/>
        <v>0</v>
      </c>
      <c r="G24">
        <f t="shared" si="11"/>
        <v>0</v>
      </c>
      <c r="H24">
        <f t="shared" si="12"/>
        <v>0</v>
      </c>
      <c r="I24">
        <v>0</v>
      </c>
      <c r="K24">
        <f>0</f>
        <v>0</v>
      </c>
      <c r="L24">
        <v>0</v>
      </c>
      <c r="M24">
        <v>0</v>
      </c>
      <c r="O24">
        <f t="shared" si="4"/>
        <v>1</v>
      </c>
      <c r="P24">
        <f t="shared" si="5"/>
        <v>1</v>
      </c>
      <c r="R24">
        <v>0</v>
      </c>
      <c r="T24">
        <v>0</v>
      </c>
      <c r="U24">
        <f t="shared" si="6"/>
        <v>0</v>
      </c>
      <c r="V24">
        <v>0</v>
      </c>
      <c r="W24">
        <f t="shared" si="7"/>
        <v>0.1</v>
      </c>
    </row>
    <row r="25" spans="1:23" x14ac:dyDescent="0.25">
      <c r="A25">
        <v>5</v>
      </c>
      <c r="B25" t="s">
        <v>9</v>
      </c>
      <c r="C25" t="s">
        <v>11</v>
      </c>
      <c r="D25">
        <f t="shared" si="0"/>
        <v>0</v>
      </c>
      <c r="E25">
        <f t="shared" si="1"/>
        <v>0</v>
      </c>
      <c r="F25">
        <f t="shared" si="8"/>
        <v>0</v>
      </c>
      <c r="G25">
        <f t="shared" si="11"/>
        <v>0</v>
      </c>
      <c r="H25">
        <f t="shared" si="12"/>
        <v>0</v>
      </c>
      <c r="I25">
        <v>0</v>
      </c>
      <c r="K25">
        <f>0</f>
        <v>0</v>
      </c>
      <c r="L25">
        <v>0</v>
      </c>
      <c r="M25">
        <v>0</v>
      </c>
      <c r="O25">
        <f t="shared" si="4"/>
        <v>1</v>
      </c>
      <c r="P25">
        <f t="shared" si="5"/>
        <v>1</v>
      </c>
      <c r="R25">
        <v>0</v>
      </c>
      <c r="T25">
        <v>0</v>
      </c>
      <c r="U25">
        <f t="shared" si="6"/>
        <v>0</v>
      </c>
      <c r="V25">
        <v>0</v>
      </c>
      <c r="W25">
        <f t="shared" si="7"/>
        <v>0.1</v>
      </c>
    </row>
    <row r="26" spans="1:23" x14ac:dyDescent="0.25">
      <c r="A26">
        <v>10</v>
      </c>
      <c r="B26" t="s">
        <v>9</v>
      </c>
      <c r="C26" t="s">
        <v>11</v>
      </c>
      <c r="D26">
        <f t="shared" si="0"/>
        <v>0</v>
      </c>
      <c r="E26">
        <f t="shared" si="1"/>
        <v>0</v>
      </c>
      <c r="F26">
        <f t="shared" si="8"/>
        <v>0</v>
      </c>
      <c r="G26">
        <f t="shared" si="11"/>
        <v>0</v>
      </c>
      <c r="H26">
        <f t="shared" si="12"/>
        <v>0</v>
      </c>
      <c r="I26">
        <v>0</v>
      </c>
      <c r="K26">
        <f>0</f>
        <v>0</v>
      </c>
      <c r="L26">
        <v>0</v>
      </c>
      <c r="M26">
        <v>0</v>
      </c>
      <c r="O26">
        <f t="shared" si="4"/>
        <v>1</v>
      </c>
      <c r="P26">
        <f t="shared" si="5"/>
        <v>1</v>
      </c>
      <c r="R26">
        <v>0</v>
      </c>
      <c r="T26">
        <v>0</v>
      </c>
      <c r="U26">
        <f t="shared" si="6"/>
        <v>0</v>
      </c>
      <c r="V26">
        <v>0</v>
      </c>
      <c r="W26">
        <f t="shared" si="7"/>
        <v>0.1</v>
      </c>
    </row>
    <row r="27" spans="1:23" x14ac:dyDescent="0.25">
      <c r="A27">
        <v>15</v>
      </c>
      <c r="B27" t="s">
        <v>9</v>
      </c>
      <c r="C27" t="s">
        <v>11</v>
      </c>
      <c r="D27">
        <f t="shared" si="0"/>
        <v>0</v>
      </c>
      <c r="E27">
        <f t="shared" si="1"/>
        <v>0</v>
      </c>
      <c r="F27">
        <f t="shared" si="8"/>
        <v>0</v>
      </c>
      <c r="G27">
        <f t="shared" si="11"/>
        <v>0</v>
      </c>
      <c r="H27">
        <f t="shared" si="12"/>
        <v>0</v>
      </c>
      <c r="I27">
        <v>0</v>
      </c>
      <c r="K27">
        <f>0</f>
        <v>0</v>
      </c>
      <c r="L27">
        <v>0</v>
      </c>
      <c r="M27">
        <v>0</v>
      </c>
      <c r="O27">
        <f t="shared" si="4"/>
        <v>1</v>
      </c>
      <c r="P27">
        <f t="shared" si="5"/>
        <v>1</v>
      </c>
      <c r="R27">
        <v>0</v>
      </c>
      <c r="T27">
        <v>0</v>
      </c>
      <c r="U27">
        <f t="shared" si="6"/>
        <v>0</v>
      </c>
      <c r="V27">
        <v>0</v>
      </c>
      <c r="W27">
        <f t="shared" si="7"/>
        <v>0.16529326526062021</v>
      </c>
    </row>
    <row r="28" spans="1:23" x14ac:dyDescent="0.25">
      <c r="A28">
        <v>20</v>
      </c>
      <c r="B28" t="s">
        <v>9</v>
      </c>
      <c r="C28" t="s">
        <v>11</v>
      </c>
      <c r="D28">
        <f t="shared" si="0"/>
        <v>0.34624262627529212</v>
      </c>
      <c r="E28">
        <f t="shared" si="1"/>
        <v>3.0509941275292107E-2</v>
      </c>
      <c r="F28">
        <f t="shared" si="8"/>
        <v>1.3757373724707894E-2</v>
      </c>
      <c r="G28">
        <f t="shared" si="11"/>
        <v>0.16300000000000001</v>
      </c>
      <c r="H28">
        <f t="shared" si="12"/>
        <v>0</v>
      </c>
      <c r="I28">
        <v>8.6999999999999994E-2</v>
      </c>
      <c r="K28">
        <f>0</f>
        <v>0</v>
      </c>
      <c r="L28">
        <v>0.126162</v>
      </c>
      <c r="M28">
        <v>3.6838000000000003E-2</v>
      </c>
      <c r="O28">
        <f t="shared" si="4"/>
        <v>0.47699999999999998</v>
      </c>
      <c r="P28">
        <f t="shared" si="5"/>
        <v>0.35949005872470785</v>
      </c>
      <c r="R28">
        <v>0.16300000000000001</v>
      </c>
      <c r="T28">
        <v>0.36</v>
      </c>
      <c r="U28">
        <f t="shared" si="6"/>
        <v>4.4267315000000002E-2</v>
      </c>
      <c r="V28">
        <v>4.4267315000000002E-2</v>
      </c>
      <c r="W28">
        <f t="shared" si="7"/>
        <v>0.31077949328320215</v>
      </c>
    </row>
    <row r="29" spans="1:23" x14ac:dyDescent="0.25">
      <c r="A29">
        <v>25</v>
      </c>
      <c r="B29" t="s">
        <v>9</v>
      </c>
      <c r="C29" t="s">
        <v>11</v>
      </c>
      <c r="D29">
        <f t="shared" si="0"/>
        <v>0.35160365878916844</v>
      </c>
      <c r="E29">
        <f t="shared" si="1"/>
        <v>2.4295695789168448E-2</v>
      </c>
      <c r="F29">
        <f t="shared" si="8"/>
        <v>1.8396341210831554E-2</v>
      </c>
      <c r="G29">
        <f t="shared" si="11"/>
        <v>0.16300000000000001</v>
      </c>
      <c r="H29">
        <f t="shared" si="12"/>
        <v>0</v>
      </c>
      <c r="I29">
        <v>8.6999999999999994E-2</v>
      </c>
      <c r="K29">
        <f>0</f>
        <v>0</v>
      </c>
      <c r="L29">
        <v>0.126162</v>
      </c>
      <c r="M29">
        <v>3.6838000000000003E-2</v>
      </c>
      <c r="O29">
        <f t="shared" si="4"/>
        <v>0.46699999999999997</v>
      </c>
      <c r="P29">
        <f t="shared" si="5"/>
        <v>0.35570430421083155</v>
      </c>
      <c r="R29">
        <v>0.16300000000000001</v>
      </c>
      <c r="T29">
        <v>0.37</v>
      </c>
      <c r="U29">
        <f t="shared" si="6"/>
        <v>4.2692037000000002E-2</v>
      </c>
      <c r="V29">
        <v>4.2692037000000002E-2</v>
      </c>
      <c r="W29">
        <f t="shared" si="7"/>
        <v>0.43090802181286297</v>
      </c>
    </row>
    <row r="30" spans="1:23" x14ac:dyDescent="0.25">
      <c r="A30">
        <v>30</v>
      </c>
      <c r="B30" t="s">
        <v>9</v>
      </c>
      <c r="C30" t="s">
        <v>11</v>
      </c>
      <c r="D30">
        <f t="shared" si="0"/>
        <v>0.34836873548547581</v>
      </c>
      <c r="E30">
        <f t="shared" si="1"/>
        <v>1.9174850485475833E-2</v>
      </c>
      <c r="F30">
        <f t="shared" si="8"/>
        <v>2.1631264514524164E-2</v>
      </c>
      <c r="G30">
        <f t="shared" si="11"/>
        <v>0.16300000000000001</v>
      </c>
      <c r="H30">
        <f t="shared" si="12"/>
        <v>0</v>
      </c>
      <c r="I30">
        <v>8.6999999999999994E-2</v>
      </c>
      <c r="K30">
        <f>0</f>
        <v>0</v>
      </c>
      <c r="L30">
        <v>0.126162</v>
      </c>
      <c r="M30">
        <v>3.6838000000000003E-2</v>
      </c>
      <c r="O30">
        <f t="shared" si="4"/>
        <v>0.46699999999999997</v>
      </c>
      <c r="P30">
        <f t="shared" si="5"/>
        <v>0.36082514951452416</v>
      </c>
      <c r="R30">
        <v>0.16300000000000001</v>
      </c>
      <c r="T30">
        <v>0.37</v>
      </c>
      <c r="U30">
        <f t="shared" si="6"/>
        <v>4.0806114999999997E-2</v>
      </c>
      <c r="V30">
        <v>4.0806114999999997E-2</v>
      </c>
      <c r="W30">
        <f t="shared" si="7"/>
        <v>0.53009860199933678</v>
      </c>
    </row>
    <row r="31" spans="1:23" x14ac:dyDescent="0.25">
      <c r="A31">
        <v>35</v>
      </c>
      <c r="B31" t="s">
        <v>9</v>
      </c>
      <c r="C31" t="s">
        <v>11</v>
      </c>
      <c r="D31">
        <f t="shared" si="0"/>
        <v>0.32634357246095341</v>
      </c>
      <c r="E31">
        <f t="shared" si="1"/>
        <v>1.4997825460953428E-2</v>
      </c>
      <c r="F31">
        <f t="shared" si="8"/>
        <v>2.3656427539046572E-2</v>
      </c>
      <c r="G31">
        <f t="shared" si="11"/>
        <v>0.16300000000000001</v>
      </c>
      <c r="H31">
        <f t="shared" si="12"/>
        <v>0</v>
      </c>
      <c r="I31">
        <v>8.6999999999999994E-2</v>
      </c>
      <c r="K31">
        <f>0</f>
        <v>0</v>
      </c>
      <c r="L31">
        <v>0.126162</v>
      </c>
      <c r="M31">
        <v>3.6838000000000003E-2</v>
      </c>
      <c r="O31">
        <f t="shared" si="4"/>
        <v>0.48699999999999999</v>
      </c>
      <c r="P31">
        <f t="shared" si="5"/>
        <v>0.38500217453904662</v>
      </c>
      <c r="R31">
        <v>0.16300000000000001</v>
      </c>
      <c r="T31">
        <v>0.35</v>
      </c>
      <c r="U31">
        <f t="shared" si="6"/>
        <v>3.8654253E-2</v>
      </c>
      <c r="V31">
        <v>3.8654253E-2</v>
      </c>
      <c r="W31">
        <f t="shared" si="7"/>
        <v>0.61200063907706537</v>
      </c>
    </row>
    <row r="32" spans="1:23" x14ac:dyDescent="0.25">
      <c r="A32">
        <v>40</v>
      </c>
      <c r="B32" t="s">
        <v>9</v>
      </c>
      <c r="C32" t="s">
        <v>11</v>
      </c>
      <c r="D32">
        <f t="shared" si="0"/>
        <v>0.31533899718173297</v>
      </c>
      <c r="E32">
        <f t="shared" si="1"/>
        <v>1.1625057181732935E-2</v>
      </c>
      <c r="F32">
        <f t="shared" si="8"/>
        <v>2.4661002818267067E-2</v>
      </c>
      <c r="G32">
        <f t="shared" si="11"/>
        <v>0.16300000000000001</v>
      </c>
      <c r="H32">
        <f t="shared" si="12"/>
        <v>0</v>
      </c>
      <c r="I32">
        <v>8.6999999999999994E-2</v>
      </c>
      <c r="K32">
        <f>0</f>
        <v>0</v>
      </c>
      <c r="L32">
        <v>0.126162</v>
      </c>
      <c r="M32">
        <v>3.6838000000000003E-2</v>
      </c>
      <c r="O32">
        <f t="shared" si="4"/>
        <v>0.497</v>
      </c>
      <c r="P32">
        <f t="shared" si="5"/>
        <v>0.39837494281826702</v>
      </c>
      <c r="R32">
        <v>0.16300000000000001</v>
      </c>
      <c r="T32">
        <v>0.34</v>
      </c>
      <c r="U32">
        <f t="shared" si="6"/>
        <v>3.6286060000000002E-2</v>
      </c>
      <c r="V32">
        <v>3.6286060000000002E-2</v>
      </c>
      <c r="W32">
        <f t="shared" si="7"/>
        <v>0.67962746074572622</v>
      </c>
    </row>
    <row r="33" spans="1:23" x14ac:dyDescent="0.25">
      <c r="A33">
        <v>45</v>
      </c>
      <c r="B33" t="s">
        <v>9</v>
      </c>
      <c r="C33" t="s">
        <v>11</v>
      </c>
      <c r="D33">
        <f t="shared" si="0"/>
        <v>0.28517485830646738</v>
      </c>
      <c r="E33">
        <f t="shared" si="1"/>
        <v>8.9291063064673715E-3</v>
      </c>
      <c r="F33">
        <f t="shared" si="8"/>
        <v>2.4825141693532629E-2</v>
      </c>
      <c r="G33">
        <f t="shared" si="11"/>
        <v>8.299999999999999E-2</v>
      </c>
      <c r="H33">
        <f t="shared" si="12"/>
        <v>0</v>
      </c>
      <c r="I33">
        <v>8.6999999999999994E-2</v>
      </c>
      <c r="K33">
        <f>0</f>
        <v>0</v>
      </c>
      <c r="L33">
        <v>6.4241999999999994E-2</v>
      </c>
      <c r="M33">
        <v>1.8758E-2</v>
      </c>
      <c r="O33">
        <f t="shared" si="4"/>
        <v>0.60699999999999998</v>
      </c>
      <c r="P33">
        <f t="shared" si="5"/>
        <v>0.51107089369353265</v>
      </c>
      <c r="R33">
        <v>8.3000000000000004E-2</v>
      </c>
      <c r="T33">
        <v>0.31</v>
      </c>
      <c r="U33">
        <f t="shared" si="6"/>
        <v>3.3754248000000001E-2</v>
      </c>
      <c r="V33">
        <v>3.3754248000000001E-2</v>
      </c>
      <c r="W33">
        <f t="shared" si="7"/>
        <v>0.73546718307967129</v>
      </c>
    </row>
    <row r="34" spans="1:23" x14ac:dyDescent="0.25">
      <c r="A34">
        <v>50</v>
      </c>
      <c r="B34" t="s">
        <v>9</v>
      </c>
      <c r="C34" t="s">
        <v>11</v>
      </c>
      <c r="D34">
        <f t="shared" ref="D34:D65" si="13">T34-F34</f>
        <v>0.25568307409904995</v>
      </c>
      <c r="E34">
        <f t="shared" ref="E34:E65" si="14">U34-F34</f>
        <v>6.7958260990499154E-3</v>
      </c>
      <c r="F34">
        <f t="shared" si="8"/>
        <v>2.4316925900950085E-2</v>
      </c>
      <c r="G34">
        <f t="shared" si="11"/>
        <v>8.299999999999999E-2</v>
      </c>
      <c r="H34">
        <f t="shared" si="12"/>
        <v>0</v>
      </c>
      <c r="I34">
        <v>8.6999999999999994E-2</v>
      </c>
      <c r="K34">
        <f>0</f>
        <v>0</v>
      </c>
      <c r="L34">
        <v>6.4241999999999994E-2</v>
      </c>
      <c r="M34">
        <v>1.8758E-2</v>
      </c>
      <c r="O34">
        <f t="shared" ref="O34:O65" si="15">1-SUM(D34,F34,G34,H34)</f>
        <v>0.63700000000000001</v>
      </c>
      <c r="P34">
        <f t="shared" ref="P34:P65" si="16">1-SUM(D34:I34)</f>
        <v>0.5432041739009501</v>
      </c>
      <c r="R34">
        <v>8.3000000000000004E-2</v>
      </c>
      <c r="T34">
        <v>0.28000000000000003</v>
      </c>
      <c r="U34">
        <f t="shared" si="6"/>
        <v>3.1112752E-2</v>
      </c>
      <c r="V34">
        <v>3.1112752E-2</v>
      </c>
      <c r="W34">
        <f t="shared" ref="W34:W65" si="17">MAX(0.1, (EXP($AD$10+A34*$AD$9) - 1)/EXP($AD$10+A34*$AD$9))</f>
        <v>0.78157425292851257</v>
      </c>
    </row>
    <row r="35" spans="1:23" x14ac:dyDescent="0.25">
      <c r="A35">
        <v>55</v>
      </c>
      <c r="B35" t="s">
        <v>9</v>
      </c>
      <c r="C35" t="s">
        <v>11</v>
      </c>
      <c r="D35">
        <f t="shared" si="13"/>
        <v>0.21670989780721819</v>
      </c>
      <c r="E35">
        <f t="shared" si="14"/>
        <v>5.1247618072182109E-3</v>
      </c>
      <c r="F35">
        <f t="shared" si="8"/>
        <v>2.3290102192781791E-2</v>
      </c>
      <c r="G35">
        <f t="shared" si="11"/>
        <v>8.299999999999999E-2</v>
      </c>
      <c r="H35">
        <f t="shared" si="12"/>
        <v>0</v>
      </c>
      <c r="I35">
        <v>8.6999999999999994E-2</v>
      </c>
      <c r="K35">
        <f>0</f>
        <v>0</v>
      </c>
      <c r="L35">
        <v>6.4241999999999994E-2</v>
      </c>
      <c r="M35">
        <v>1.8758E-2</v>
      </c>
      <c r="O35">
        <f t="shared" si="15"/>
        <v>0.67700000000000005</v>
      </c>
      <c r="P35">
        <f t="shared" si="16"/>
        <v>0.58487523819278187</v>
      </c>
      <c r="R35">
        <v>8.3000000000000004E-2</v>
      </c>
      <c r="T35">
        <v>0.24</v>
      </c>
      <c r="U35">
        <f t="shared" si="6"/>
        <v>2.8414864000000001E-2</v>
      </c>
      <c r="V35">
        <v>2.8414864000000001E-2</v>
      </c>
      <c r="W35">
        <f t="shared" si="17"/>
        <v>0.81964503482338646</v>
      </c>
    </row>
    <row r="36" spans="1:23" x14ac:dyDescent="0.25">
      <c r="A36">
        <v>60</v>
      </c>
      <c r="B36" t="s">
        <v>9</v>
      </c>
      <c r="C36" t="s">
        <v>11</v>
      </c>
      <c r="D36">
        <f t="shared" si="13"/>
        <v>0.18811747126271589</v>
      </c>
      <c r="E36">
        <f t="shared" si="14"/>
        <v>3.8289472627159073E-3</v>
      </c>
      <c r="F36">
        <f t="shared" si="8"/>
        <v>2.1882528737284093E-2</v>
      </c>
      <c r="G36">
        <f t="shared" si="11"/>
        <v>8.299999999999999E-2</v>
      </c>
      <c r="H36">
        <f t="shared" si="12"/>
        <v>0</v>
      </c>
      <c r="I36">
        <v>8.6999999999999994E-2</v>
      </c>
      <c r="K36">
        <f>0</f>
        <v>0</v>
      </c>
      <c r="L36">
        <v>6.4241999999999994E-2</v>
      </c>
      <c r="M36">
        <v>1.8758E-2</v>
      </c>
      <c r="O36">
        <f t="shared" si="15"/>
        <v>0.70700000000000007</v>
      </c>
      <c r="P36">
        <f t="shared" si="16"/>
        <v>0.61617105273728412</v>
      </c>
      <c r="R36">
        <v>8.3000000000000004E-2</v>
      </c>
      <c r="T36">
        <v>0.21</v>
      </c>
      <c r="U36">
        <f t="shared" si="6"/>
        <v>2.5711476E-2</v>
      </c>
      <c r="V36">
        <v>2.5711476E-2</v>
      </c>
      <c r="W36">
        <f t="shared" si="17"/>
        <v>0.8510802233712329</v>
      </c>
    </row>
    <row r="37" spans="1:23" x14ac:dyDescent="0.25">
      <c r="A37">
        <v>65</v>
      </c>
      <c r="B37" t="s">
        <v>9</v>
      </c>
      <c r="C37" t="s">
        <v>11</v>
      </c>
      <c r="D37">
        <f t="shared" si="13"/>
        <v>0.14978473423235511</v>
      </c>
      <c r="E37">
        <f t="shared" si="14"/>
        <v>2.8342522323551028E-3</v>
      </c>
      <c r="F37">
        <f t="shared" si="8"/>
        <v>2.0215265767644899E-2</v>
      </c>
      <c r="G37">
        <f t="shared" si="11"/>
        <v>8.299999999999999E-2</v>
      </c>
      <c r="H37">
        <f t="shared" si="12"/>
        <v>0</v>
      </c>
      <c r="I37">
        <v>8.6999999999999994E-2</v>
      </c>
      <c r="K37">
        <f>0</f>
        <v>0</v>
      </c>
      <c r="L37">
        <v>6.4241999999999994E-2</v>
      </c>
      <c r="M37">
        <v>1.8758E-2</v>
      </c>
      <c r="O37">
        <f t="shared" si="15"/>
        <v>0.747</v>
      </c>
      <c r="P37">
        <f t="shared" si="16"/>
        <v>0.65716574776764491</v>
      </c>
      <c r="R37">
        <v>8.3000000000000004E-2</v>
      </c>
      <c r="T37">
        <v>0.17</v>
      </c>
      <c r="U37">
        <f t="shared" si="6"/>
        <v>2.3049518000000001E-2</v>
      </c>
      <c r="V37">
        <v>2.3049518000000001E-2</v>
      </c>
      <c r="W37">
        <f t="shared" si="17"/>
        <v>0.87703637740472051</v>
      </c>
    </row>
    <row r="38" spans="1:23" x14ac:dyDescent="0.25">
      <c r="A38">
        <v>70</v>
      </c>
      <c r="B38" t="s">
        <v>9</v>
      </c>
      <c r="C38" t="s">
        <v>11</v>
      </c>
      <c r="D38">
        <f t="shared" si="13"/>
        <v>0.11160775918744732</v>
      </c>
      <c r="E38">
        <f t="shared" si="14"/>
        <v>2.0784171874473137E-3</v>
      </c>
      <c r="F38">
        <f t="shared" si="8"/>
        <v>1.8392240812552686E-2</v>
      </c>
      <c r="G38">
        <f t="shared" si="11"/>
        <v>8.299999999999999E-2</v>
      </c>
      <c r="H38">
        <f t="shared" si="12"/>
        <v>0</v>
      </c>
      <c r="I38">
        <v>8.6999999999999994E-2</v>
      </c>
      <c r="K38">
        <f>0</f>
        <v>0</v>
      </c>
      <c r="L38">
        <v>6.4241999999999994E-2</v>
      </c>
      <c r="M38">
        <v>1.8758E-2</v>
      </c>
      <c r="O38">
        <f t="shared" si="15"/>
        <v>0.78700000000000003</v>
      </c>
      <c r="P38">
        <f t="shared" si="16"/>
        <v>0.69792158281255268</v>
      </c>
      <c r="R38">
        <v>8.3000000000000004E-2</v>
      </c>
      <c r="T38">
        <v>0.13</v>
      </c>
      <c r="U38">
        <f t="shared" si="6"/>
        <v>2.0470657999999999E-2</v>
      </c>
      <c r="V38">
        <v>2.0470657999999999E-2</v>
      </c>
      <c r="W38">
        <f t="shared" si="17"/>
        <v>0.89846847192467805</v>
      </c>
    </row>
    <row r="39" spans="1:23" x14ac:dyDescent="0.25">
      <c r="A39">
        <v>75</v>
      </c>
      <c r="B39" t="s">
        <v>9</v>
      </c>
      <c r="C39" t="s">
        <v>11</v>
      </c>
      <c r="D39">
        <f t="shared" si="13"/>
        <v>8.3499571827163083E-2</v>
      </c>
      <c r="E39">
        <f t="shared" si="14"/>
        <v>1.5098948271630858E-3</v>
      </c>
      <c r="F39">
        <f t="shared" si="8"/>
        <v>1.6500428172836916E-2</v>
      </c>
      <c r="G39">
        <f t="shared" si="11"/>
        <v>8.299999999999999E-2</v>
      </c>
      <c r="H39">
        <f t="shared" si="12"/>
        <v>0</v>
      </c>
      <c r="I39">
        <v>8.6999999999999994E-2</v>
      </c>
      <c r="K39">
        <f>0</f>
        <v>0</v>
      </c>
      <c r="L39">
        <v>6.4241999999999994E-2</v>
      </c>
      <c r="M39">
        <v>1.8758E-2</v>
      </c>
      <c r="O39">
        <f t="shared" si="15"/>
        <v>0.81699999999999995</v>
      </c>
      <c r="P39">
        <f t="shared" si="16"/>
        <v>0.72849010517283697</v>
      </c>
      <c r="R39">
        <v>8.3000000000000004E-2</v>
      </c>
      <c r="T39">
        <v>0.1</v>
      </c>
      <c r="U39">
        <f t="shared" si="6"/>
        <v>1.8010323000000002E-2</v>
      </c>
      <c r="V39">
        <v>1.8010323000000002E-2</v>
      </c>
      <c r="W39">
        <f t="shared" si="17"/>
        <v>0.91616503339984046</v>
      </c>
    </row>
    <row r="40" spans="1:23" x14ac:dyDescent="0.25">
      <c r="A40">
        <v>80</v>
      </c>
      <c r="B40" t="s">
        <v>9</v>
      </c>
      <c r="C40" t="s">
        <v>11</v>
      </c>
      <c r="D40">
        <f t="shared" si="13"/>
        <v>5.5389520319857888E-2</v>
      </c>
      <c r="E40">
        <f t="shared" si="14"/>
        <v>1.0865963198578802E-3</v>
      </c>
      <c r="F40">
        <f t="shared" si="8"/>
        <v>1.4610479680142121E-2</v>
      </c>
      <c r="G40">
        <f t="shared" si="11"/>
        <v>8.299999999999999E-2</v>
      </c>
      <c r="H40">
        <f t="shared" si="12"/>
        <v>0</v>
      </c>
      <c r="I40">
        <v>8.6999999999999994E-2</v>
      </c>
      <c r="K40">
        <f>0</f>
        <v>0</v>
      </c>
      <c r="L40">
        <v>6.4241999999999994E-2</v>
      </c>
      <c r="M40">
        <v>1.8758E-2</v>
      </c>
      <c r="O40">
        <f t="shared" si="15"/>
        <v>0.84699999999999998</v>
      </c>
      <c r="P40">
        <f t="shared" si="16"/>
        <v>0.75891340368014215</v>
      </c>
      <c r="R40">
        <v>8.3000000000000004E-2</v>
      </c>
      <c r="T40">
        <v>7.0000000000000007E-2</v>
      </c>
      <c r="U40">
        <f t="shared" si="6"/>
        <v>1.5697076000000001E-2</v>
      </c>
      <c r="V40">
        <v>1.5697076000000001E-2</v>
      </c>
      <c r="W40">
        <f t="shared" si="17"/>
        <v>0.93077715111668691</v>
      </c>
    </row>
    <row r="41" spans="1:23" x14ac:dyDescent="0.25">
      <c r="A41">
        <v>85</v>
      </c>
      <c r="B41" t="s">
        <v>9</v>
      </c>
      <c r="C41" t="s">
        <v>11</v>
      </c>
      <c r="D41">
        <f t="shared" si="13"/>
        <v>3.7222269367217564E-2</v>
      </c>
      <c r="E41">
        <f t="shared" si="14"/>
        <v>7.7461936721755914E-4</v>
      </c>
      <c r="F41">
        <f t="shared" si="8"/>
        <v>1.277773063278244E-2</v>
      </c>
      <c r="G41">
        <f t="shared" si="11"/>
        <v>8.299999999999999E-2</v>
      </c>
      <c r="H41">
        <f t="shared" si="12"/>
        <v>0</v>
      </c>
      <c r="I41">
        <v>8.6999999999999994E-2</v>
      </c>
      <c r="K41">
        <f>0</f>
        <v>0</v>
      </c>
      <c r="L41">
        <v>6.4241999999999994E-2</v>
      </c>
      <c r="M41">
        <v>1.8758E-2</v>
      </c>
      <c r="O41">
        <f t="shared" si="15"/>
        <v>0.86699999999999999</v>
      </c>
      <c r="P41">
        <f t="shared" si="16"/>
        <v>0.77922538063278246</v>
      </c>
      <c r="R41">
        <v>8.3000000000000004E-2</v>
      </c>
      <c r="T41">
        <v>0.05</v>
      </c>
      <c r="U41">
        <f t="shared" si="6"/>
        <v>1.3552349999999999E-2</v>
      </c>
      <c r="V41">
        <v>1.3552349999999999E-2</v>
      </c>
      <c r="W41">
        <f t="shared" si="17"/>
        <v>0.94284243196068884</v>
      </c>
    </row>
    <row r="42" spans="1:23" x14ac:dyDescent="0.25">
      <c r="A42">
        <v>90</v>
      </c>
      <c r="B42" t="s">
        <v>9</v>
      </c>
      <c r="C42" t="s">
        <v>11</v>
      </c>
      <c r="D42">
        <f t="shared" si="13"/>
        <v>1.8956489519226738E-2</v>
      </c>
      <c r="E42">
        <f t="shared" si="14"/>
        <v>5.470175192267366E-4</v>
      </c>
      <c r="F42">
        <f t="shared" si="8"/>
        <v>1.1043510480773263E-2</v>
      </c>
      <c r="G42">
        <f t="shared" si="11"/>
        <v>8.299999999999999E-2</v>
      </c>
      <c r="H42">
        <f t="shared" si="12"/>
        <v>0</v>
      </c>
      <c r="I42">
        <v>8.6999999999999994E-2</v>
      </c>
      <c r="K42">
        <f>0</f>
        <v>0</v>
      </c>
      <c r="L42">
        <v>6.4241999999999994E-2</v>
      </c>
      <c r="M42">
        <v>1.8758E-2</v>
      </c>
      <c r="O42">
        <f t="shared" si="15"/>
        <v>0.88700000000000001</v>
      </c>
      <c r="P42">
        <f t="shared" si="16"/>
        <v>0.79945298248077323</v>
      </c>
      <c r="R42">
        <v>8.3000000000000004E-2</v>
      </c>
      <c r="T42">
        <v>0.03</v>
      </c>
      <c r="U42">
        <f t="shared" si="6"/>
        <v>1.1590527999999999E-2</v>
      </c>
      <c r="V42">
        <v>1.1590527999999999E-2</v>
      </c>
      <c r="W42">
        <f t="shared" si="17"/>
        <v>0.95280477996975321</v>
      </c>
    </row>
    <row r="43" spans="1:23" x14ac:dyDescent="0.25">
      <c r="A43">
        <v>95</v>
      </c>
      <c r="B43" t="s">
        <v>9</v>
      </c>
      <c r="C43" t="s">
        <v>11</v>
      </c>
      <c r="D43">
        <f t="shared" si="13"/>
        <v>1.056332598195763E-2</v>
      </c>
      <c r="E43">
        <f t="shared" si="14"/>
        <v>3.8265198195762927E-4</v>
      </c>
      <c r="F43">
        <f t="shared" si="8"/>
        <v>9.4366740180423705E-3</v>
      </c>
      <c r="G43">
        <f t="shared" si="11"/>
        <v>8.299999999999999E-2</v>
      </c>
      <c r="H43">
        <f t="shared" si="12"/>
        <v>0</v>
      </c>
      <c r="I43">
        <v>8.6999999999999994E-2</v>
      </c>
      <c r="K43">
        <f>0</f>
        <v>0</v>
      </c>
      <c r="L43">
        <v>6.4241999999999994E-2</v>
      </c>
      <c r="M43">
        <v>1.8758E-2</v>
      </c>
      <c r="O43">
        <f t="shared" si="15"/>
        <v>0.89700000000000002</v>
      </c>
      <c r="P43">
        <f t="shared" si="16"/>
        <v>0.80961734801804242</v>
      </c>
      <c r="R43">
        <v>8.3000000000000004E-2</v>
      </c>
      <c r="T43">
        <v>0.02</v>
      </c>
      <c r="U43">
        <f t="shared" si="6"/>
        <v>9.8193259999999997E-3</v>
      </c>
      <c r="V43">
        <v>9.8193259999999997E-3</v>
      </c>
      <c r="W43">
        <f t="shared" si="17"/>
        <v>0.96103072838628334</v>
      </c>
    </row>
    <row r="44" spans="1:23" x14ac:dyDescent="0.25">
      <c r="A44">
        <v>100</v>
      </c>
      <c r="B44" t="s">
        <v>9</v>
      </c>
      <c r="C44" t="s">
        <v>11</v>
      </c>
      <c r="D44">
        <f t="shared" si="13"/>
        <v>5.1608853745284348E-3</v>
      </c>
      <c r="E44">
        <f t="shared" si="14"/>
        <v>1.6088537452843468E-4</v>
      </c>
      <c r="F44">
        <f t="shared" si="8"/>
        <v>4.8391146254715654E-3</v>
      </c>
      <c r="G44">
        <f t="shared" si="11"/>
        <v>8.299999999999999E-2</v>
      </c>
      <c r="H44">
        <f t="shared" si="12"/>
        <v>0</v>
      </c>
      <c r="I44">
        <v>8.6999999999999994E-2</v>
      </c>
      <c r="K44">
        <f>0</f>
        <v>0</v>
      </c>
      <c r="L44">
        <v>6.4241999999999994E-2</v>
      </c>
      <c r="M44">
        <v>1.8758E-2</v>
      </c>
      <c r="O44">
        <f t="shared" si="15"/>
        <v>0.90700000000000003</v>
      </c>
      <c r="P44">
        <f t="shared" si="16"/>
        <v>0.81983911462547154</v>
      </c>
      <c r="R44">
        <v>8.3000000000000004E-2</v>
      </c>
      <c r="T44">
        <v>0.01</v>
      </c>
      <c r="U44">
        <f t="shared" si="6"/>
        <v>5.0000000000000001E-3</v>
      </c>
      <c r="V44">
        <v>8.2404279999999993E-3</v>
      </c>
      <c r="W44">
        <f t="shared" si="17"/>
        <v>0.96782292509431311</v>
      </c>
    </row>
    <row r="45" spans="1:23" x14ac:dyDescent="0.25">
      <c r="A45">
        <v>105</v>
      </c>
      <c r="B45" t="s">
        <v>9</v>
      </c>
      <c r="C45" t="s">
        <v>11</v>
      </c>
      <c r="D45">
        <f t="shared" si="13"/>
        <v>5.1328436620203281E-3</v>
      </c>
      <c r="E45">
        <f t="shared" si="14"/>
        <v>1.3284366202032799E-4</v>
      </c>
      <c r="F45">
        <f t="shared" si="8"/>
        <v>4.8671563379796721E-3</v>
      </c>
      <c r="G45">
        <f t="shared" si="11"/>
        <v>8.299999999999999E-2</v>
      </c>
      <c r="H45">
        <f t="shared" si="12"/>
        <v>0</v>
      </c>
      <c r="I45">
        <v>8.6999999999999994E-2</v>
      </c>
      <c r="K45">
        <f>0</f>
        <v>0</v>
      </c>
      <c r="L45">
        <v>6.4241999999999994E-2</v>
      </c>
      <c r="M45">
        <v>1.8758E-2</v>
      </c>
      <c r="O45">
        <f t="shared" si="15"/>
        <v>0.90700000000000003</v>
      </c>
      <c r="P45">
        <f t="shared" si="16"/>
        <v>0.81986715633797969</v>
      </c>
      <c r="R45">
        <v>8.3000000000000004E-2</v>
      </c>
      <c r="T45">
        <v>0.01</v>
      </c>
      <c r="U45">
        <f t="shared" si="6"/>
        <v>5.0000000000000001E-3</v>
      </c>
      <c r="V45">
        <v>8.2404279999999993E-3</v>
      </c>
      <c r="W45">
        <f t="shared" si="17"/>
        <v>0.97343126759593446</v>
      </c>
    </row>
    <row r="46" spans="1:23" x14ac:dyDescent="0.25">
      <c r="A46">
        <v>0</v>
      </c>
      <c r="B46" t="s">
        <v>12</v>
      </c>
      <c r="C46" t="s">
        <v>10</v>
      </c>
      <c r="D46">
        <f t="shared" si="13"/>
        <v>0</v>
      </c>
      <c r="E46">
        <f t="shared" si="14"/>
        <v>0</v>
      </c>
      <c r="F46">
        <f t="shared" si="8"/>
        <v>0</v>
      </c>
      <c r="G46">
        <f t="shared" si="11"/>
        <v>0</v>
      </c>
      <c r="H46">
        <f t="shared" si="12"/>
        <v>0</v>
      </c>
      <c r="I46">
        <v>0</v>
      </c>
      <c r="K46">
        <f>0</f>
        <v>0</v>
      </c>
      <c r="L46">
        <v>0</v>
      </c>
      <c r="M46">
        <v>0</v>
      </c>
      <c r="O46">
        <f t="shared" si="15"/>
        <v>1</v>
      </c>
      <c r="P46">
        <f t="shared" si="16"/>
        <v>1</v>
      </c>
      <c r="R46">
        <v>0</v>
      </c>
      <c r="T46">
        <v>0</v>
      </c>
      <c r="U46">
        <f t="shared" si="6"/>
        <v>0</v>
      </c>
      <c r="V46">
        <v>0</v>
      </c>
      <c r="W46">
        <f t="shared" si="17"/>
        <v>0.1</v>
      </c>
    </row>
    <row r="47" spans="1:23" x14ac:dyDescent="0.25">
      <c r="A47">
        <v>5</v>
      </c>
      <c r="B47" t="s">
        <v>12</v>
      </c>
      <c r="C47" t="s">
        <v>10</v>
      </c>
      <c r="D47">
        <f t="shared" si="13"/>
        <v>0</v>
      </c>
      <c r="E47">
        <f t="shared" si="14"/>
        <v>0</v>
      </c>
      <c r="F47">
        <f t="shared" si="8"/>
        <v>0</v>
      </c>
      <c r="G47">
        <f t="shared" si="11"/>
        <v>0</v>
      </c>
      <c r="H47">
        <f t="shared" si="12"/>
        <v>0</v>
      </c>
      <c r="I47">
        <v>0</v>
      </c>
      <c r="K47">
        <f>0</f>
        <v>0</v>
      </c>
      <c r="L47">
        <v>0</v>
      </c>
      <c r="M47">
        <v>0</v>
      </c>
      <c r="O47">
        <f t="shared" si="15"/>
        <v>1</v>
      </c>
      <c r="P47">
        <f t="shared" si="16"/>
        <v>1</v>
      </c>
      <c r="R47">
        <v>0</v>
      </c>
      <c r="T47">
        <v>0</v>
      </c>
      <c r="U47">
        <f t="shared" si="6"/>
        <v>0</v>
      </c>
      <c r="V47">
        <v>0</v>
      </c>
      <c r="W47">
        <f t="shared" si="17"/>
        <v>0.1</v>
      </c>
    </row>
    <row r="48" spans="1:23" x14ac:dyDescent="0.25">
      <c r="A48">
        <v>10</v>
      </c>
      <c r="B48" t="s">
        <v>12</v>
      </c>
      <c r="C48" t="s">
        <v>10</v>
      </c>
      <c r="D48">
        <f t="shared" si="13"/>
        <v>0</v>
      </c>
      <c r="E48">
        <f t="shared" si="14"/>
        <v>0</v>
      </c>
      <c r="F48">
        <f t="shared" si="8"/>
        <v>0</v>
      </c>
      <c r="G48">
        <f t="shared" si="11"/>
        <v>0</v>
      </c>
      <c r="H48">
        <f t="shared" si="12"/>
        <v>0</v>
      </c>
      <c r="I48">
        <v>0</v>
      </c>
      <c r="K48">
        <f>0</f>
        <v>0</v>
      </c>
      <c r="L48">
        <v>0</v>
      </c>
      <c r="M48">
        <v>0</v>
      </c>
      <c r="O48">
        <f t="shared" si="15"/>
        <v>1</v>
      </c>
      <c r="P48">
        <f t="shared" si="16"/>
        <v>1</v>
      </c>
      <c r="R48">
        <v>0</v>
      </c>
      <c r="T48">
        <v>0</v>
      </c>
      <c r="U48">
        <f t="shared" si="6"/>
        <v>0</v>
      </c>
      <c r="V48">
        <v>0</v>
      </c>
      <c r="W48">
        <f t="shared" si="17"/>
        <v>0.1</v>
      </c>
    </row>
    <row r="49" spans="1:23" x14ac:dyDescent="0.25">
      <c r="A49">
        <v>15</v>
      </c>
      <c r="B49" t="s">
        <v>12</v>
      </c>
      <c r="C49" t="s">
        <v>10</v>
      </c>
      <c r="D49">
        <f t="shared" si="13"/>
        <v>0</v>
      </c>
      <c r="E49">
        <f t="shared" si="14"/>
        <v>0</v>
      </c>
      <c r="F49">
        <f t="shared" si="8"/>
        <v>0</v>
      </c>
      <c r="G49">
        <f t="shared" si="11"/>
        <v>0</v>
      </c>
      <c r="H49">
        <f t="shared" si="12"/>
        <v>0</v>
      </c>
      <c r="I49">
        <v>0</v>
      </c>
      <c r="K49">
        <f>0</f>
        <v>0</v>
      </c>
      <c r="L49">
        <v>0</v>
      </c>
      <c r="M49">
        <v>0</v>
      </c>
      <c r="O49">
        <f t="shared" si="15"/>
        <v>1</v>
      </c>
      <c r="P49">
        <f t="shared" si="16"/>
        <v>1</v>
      </c>
      <c r="R49">
        <v>0</v>
      </c>
      <c r="T49">
        <v>0</v>
      </c>
      <c r="U49">
        <f t="shared" si="6"/>
        <v>0</v>
      </c>
      <c r="V49">
        <v>0</v>
      </c>
      <c r="W49">
        <f t="shared" si="17"/>
        <v>0.16529326526062021</v>
      </c>
    </row>
    <row r="50" spans="1:23" x14ac:dyDescent="0.25">
      <c r="A50">
        <v>20</v>
      </c>
      <c r="B50" t="s">
        <v>12</v>
      </c>
      <c r="C50" t="s">
        <v>10</v>
      </c>
      <c r="D50">
        <f t="shared" si="13"/>
        <v>0.13583706649526536</v>
      </c>
      <c r="E50">
        <f t="shared" si="14"/>
        <v>3.1409357495265369E-2</v>
      </c>
      <c r="F50">
        <f t="shared" si="8"/>
        <v>1.4162933504734633E-2</v>
      </c>
      <c r="G50">
        <f t="shared" si="11"/>
        <v>0.16300000000000001</v>
      </c>
      <c r="H50">
        <f t="shared" si="12"/>
        <v>0</v>
      </c>
      <c r="I50">
        <v>8.6999999999999994E-2</v>
      </c>
      <c r="K50">
        <f>0</f>
        <v>0</v>
      </c>
      <c r="L50">
        <v>0.126162</v>
      </c>
      <c r="M50">
        <v>3.6838000000000003E-2</v>
      </c>
      <c r="O50">
        <f t="shared" si="15"/>
        <v>0.68700000000000006</v>
      </c>
      <c r="P50">
        <f t="shared" si="16"/>
        <v>0.56859064250473468</v>
      </c>
      <c r="R50">
        <v>0.16300000000000001</v>
      </c>
      <c r="T50">
        <v>0.15</v>
      </c>
      <c r="U50">
        <f t="shared" si="6"/>
        <v>4.5572291000000001E-2</v>
      </c>
      <c r="V50">
        <v>4.5572291000000001E-2</v>
      </c>
      <c r="W50">
        <f t="shared" si="17"/>
        <v>0.31077949328320215</v>
      </c>
    </row>
    <row r="51" spans="1:23" x14ac:dyDescent="0.25">
      <c r="A51">
        <v>25</v>
      </c>
      <c r="B51" t="s">
        <v>12</v>
      </c>
      <c r="C51" t="s">
        <v>10</v>
      </c>
      <c r="D51">
        <f t="shared" si="13"/>
        <v>0.14094986962578518</v>
      </c>
      <c r="E51">
        <f t="shared" si="14"/>
        <v>2.5159142625785186E-2</v>
      </c>
      <c r="F51">
        <f t="shared" si="8"/>
        <v>1.9050130374214814E-2</v>
      </c>
      <c r="G51">
        <f t="shared" si="11"/>
        <v>0.16300000000000001</v>
      </c>
      <c r="H51">
        <f t="shared" si="12"/>
        <v>0</v>
      </c>
      <c r="I51">
        <v>8.6999999999999994E-2</v>
      </c>
      <c r="K51">
        <f>0</f>
        <v>0</v>
      </c>
      <c r="L51">
        <v>0.126162</v>
      </c>
      <c r="M51">
        <v>3.6838000000000003E-2</v>
      </c>
      <c r="O51">
        <f t="shared" si="15"/>
        <v>0.67700000000000005</v>
      </c>
      <c r="P51">
        <f t="shared" si="16"/>
        <v>0.56484085737421486</v>
      </c>
      <c r="R51">
        <v>0.16300000000000001</v>
      </c>
      <c r="T51">
        <v>0.16</v>
      </c>
      <c r="U51">
        <f t="shared" si="6"/>
        <v>4.4209273E-2</v>
      </c>
      <c r="V51">
        <v>4.4209273E-2</v>
      </c>
      <c r="W51">
        <f t="shared" si="17"/>
        <v>0.43090802181286297</v>
      </c>
    </row>
    <row r="52" spans="1:23" x14ac:dyDescent="0.25">
      <c r="A52">
        <v>30</v>
      </c>
      <c r="B52" t="s">
        <v>12</v>
      </c>
      <c r="C52" t="s">
        <v>10</v>
      </c>
      <c r="D52">
        <f t="shared" si="13"/>
        <v>0.13799704783900776</v>
      </c>
      <c r="E52">
        <f t="shared" si="14"/>
        <v>1.9504329839007763E-2</v>
      </c>
      <c r="F52">
        <f t="shared" si="8"/>
        <v>2.2002952160992236E-2</v>
      </c>
      <c r="G52">
        <f t="shared" si="11"/>
        <v>0.16300000000000001</v>
      </c>
      <c r="H52">
        <f t="shared" si="12"/>
        <v>0</v>
      </c>
      <c r="I52">
        <v>8.6999999999999994E-2</v>
      </c>
      <c r="K52">
        <f>0</f>
        <v>0</v>
      </c>
      <c r="L52">
        <v>0.126162</v>
      </c>
      <c r="M52">
        <v>3.6838000000000003E-2</v>
      </c>
      <c r="O52">
        <f t="shared" si="15"/>
        <v>0.67700000000000005</v>
      </c>
      <c r="P52">
        <f t="shared" si="16"/>
        <v>0.57049567016099223</v>
      </c>
      <c r="R52">
        <v>0.16300000000000001</v>
      </c>
      <c r="T52">
        <v>0.16</v>
      </c>
      <c r="U52">
        <f t="shared" si="6"/>
        <v>4.1507282E-2</v>
      </c>
      <c r="V52">
        <v>4.1507282E-2</v>
      </c>
      <c r="W52">
        <f t="shared" si="17"/>
        <v>0.53009860199933678</v>
      </c>
    </row>
    <row r="53" spans="1:23" x14ac:dyDescent="0.25">
      <c r="A53">
        <v>35</v>
      </c>
      <c r="B53" t="s">
        <v>12</v>
      </c>
      <c r="C53" t="s">
        <v>10</v>
      </c>
      <c r="D53">
        <f t="shared" si="13"/>
        <v>0.13692339900243294</v>
      </c>
      <c r="E53">
        <f t="shared" si="14"/>
        <v>1.4630224002432933E-2</v>
      </c>
      <c r="F53">
        <f t="shared" si="8"/>
        <v>2.3076600997567066E-2</v>
      </c>
      <c r="G53">
        <f t="shared" si="11"/>
        <v>0.16300000000000001</v>
      </c>
      <c r="H53">
        <f t="shared" si="12"/>
        <v>0</v>
      </c>
      <c r="I53">
        <v>8.6999999999999994E-2</v>
      </c>
      <c r="K53">
        <f>0</f>
        <v>0</v>
      </c>
      <c r="L53">
        <v>0.126162</v>
      </c>
      <c r="M53">
        <v>3.6838000000000003E-2</v>
      </c>
      <c r="O53">
        <f t="shared" si="15"/>
        <v>0.67700000000000005</v>
      </c>
      <c r="P53">
        <f t="shared" si="16"/>
        <v>0.57536977599756711</v>
      </c>
      <c r="R53">
        <v>0.16300000000000001</v>
      </c>
      <c r="T53">
        <v>0.16</v>
      </c>
      <c r="U53">
        <f t="shared" si="6"/>
        <v>3.7706824999999999E-2</v>
      </c>
      <c r="V53">
        <v>3.7706824999999999E-2</v>
      </c>
      <c r="W53">
        <f t="shared" si="17"/>
        <v>0.61200063907706537</v>
      </c>
    </row>
    <row r="54" spans="1:23" x14ac:dyDescent="0.25">
      <c r="A54">
        <v>40</v>
      </c>
      <c r="B54" t="s">
        <v>12</v>
      </c>
      <c r="C54" t="s">
        <v>10</v>
      </c>
      <c r="D54">
        <f t="shared" si="13"/>
        <v>0.12748251500782654</v>
      </c>
      <c r="E54">
        <f t="shared" si="14"/>
        <v>1.0614615007826525E-2</v>
      </c>
      <c r="F54">
        <f t="shared" si="8"/>
        <v>2.2517484992173473E-2</v>
      </c>
      <c r="G54">
        <f t="shared" si="11"/>
        <v>0.1408972</v>
      </c>
      <c r="H54">
        <f t="shared" si="12"/>
        <v>2.2102800000000002E-2</v>
      </c>
      <c r="I54">
        <v>8.6999999999999994E-2</v>
      </c>
      <c r="K54">
        <v>0.6</v>
      </c>
      <c r="L54">
        <v>0.126162</v>
      </c>
      <c r="M54">
        <v>3.6838000000000003E-2</v>
      </c>
      <c r="O54">
        <f t="shared" si="15"/>
        <v>0.68700000000000006</v>
      </c>
      <c r="P54">
        <f t="shared" si="16"/>
        <v>0.58938538499217352</v>
      </c>
      <c r="R54">
        <v>0.16300000000000001</v>
      </c>
      <c r="T54">
        <v>0.15</v>
      </c>
      <c r="U54">
        <f t="shared" si="6"/>
        <v>3.3132099999999998E-2</v>
      </c>
      <c r="V54">
        <v>3.3132099999999998E-2</v>
      </c>
      <c r="W54">
        <f t="shared" si="17"/>
        <v>0.67962746074572622</v>
      </c>
    </row>
    <row r="55" spans="1:23" x14ac:dyDescent="0.25">
      <c r="A55">
        <v>45</v>
      </c>
      <c r="B55" t="s">
        <v>12</v>
      </c>
      <c r="C55" t="s">
        <v>10</v>
      </c>
      <c r="D55">
        <f t="shared" si="13"/>
        <v>0.11929826168760821</v>
      </c>
      <c r="E55">
        <f t="shared" si="14"/>
        <v>7.4460006876081973E-3</v>
      </c>
      <c r="F55">
        <f t="shared" si="8"/>
        <v>2.0701738312391804E-2</v>
      </c>
      <c r="G55">
        <f t="shared" si="11"/>
        <v>7.1745199999999995E-2</v>
      </c>
      <c r="H55">
        <f t="shared" si="12"/>
        <v>1.1254800000000001E-2</v>
      </c>
      <c r="I55">
        <v>8.6999999999999994E-2</v>
      </c>
      <c r="K55">
        <v>0.6</v>
      </c>
      <c r="L55">
        <v>6.4241999999999994E-2</v>
      </c>
      <c r="M55">
        <v>1.8758E-2</v>
      </c>
      <c r="O55">
        <f t="shared" si="15"/>
        <v>0.77699999999999991</v>
      </c>
      <c r="P55">
        <f t="shared" si="16"/>
        <v>0.6825539993123918</v>
      </c>
      <c r="R55">
        <v>8.3000000000000004E-2</v>
      </c>
      <c r="T55">
        <v>0.14000000000000001</v>
      </c>
      <c r="U55">
        <f t="shared" si="6"/>
        <v>2.8147739000000001E-2</v>
      </c>
      <c r="V55">
        <v>2.8147739000000001E-2</v>
      </c>
      <c r="W55">
        <f t="shared" si="17"/>
        <v>0.73546718307967129</v>
      </c>
    </row>
    <row r="56" spans="1:23" x14ac:dyDescent="0.25">
      <c r="A56">
        <v>50</v>
      </c>
      <c r="B56" t="s">
        <v>12</v>
      </c>
      <c r="C56" t="s">
        <v>10</v>
      </c>
      <c r="D56">
        <f t="shared" si="13"/>
        <v>0.11193608782785185</v>
      </c>
      <c r="E56">
        <f t="shared" si="14"/>
        <v>5.0483028278518367E-3</v>
      </c>
      <c r="F56">
        <f t="shared" si="8"/>
        <v>1.8063912172148162E-2</v>
      </c>
      <c r="G56">
        <f t="shared" si="11"/>
        <v>7.7372599999999986E-2</v>
      </c>
      <c r="H56">
        <f t="shared" si="12"/>
        <v>5.6274000000000003E-3</v>
      </c>
      <c r="I56">
        <v>8.6999999999999994E-2</v>
      </c>
      <c r="K56">
        <v>0.3</v>
      </c>
      <c r="L56">
        <v>6.4241999999999994E-2</v>
      </c>
      <c r="M56">
        <v>1.8758E-2</v>
      </c>
      <c r="O56">
        <f t="shared" si="15"/>
        <v>0.78700000000000003</v>
      </c>
      <c r="P56">
        <f t="shared" si="16"/>
        <v>0.69495169717214811</v>
      </c>
      <c r="R56">
        <v>8.3000000000000004E-2</v>
      </c>
      <c r="T56">
        <v>0.13</v>
      </c>
      <c r="U56">
        <f t="shared" si="6"/>
        <v>2.3112214999999998E-2</v>
      </c>
      <c r="V56">
        <v>2.3112214999999998E-2</v>
      </c>
      <c r="W56">
        <f t="shared" si="17"/>
        <v>0.78157425292851257</v>
      </c>
    </row>
    <row r="57" spans="1:23" x14ac:dyDescent="0.25">
      <c r="A57">
        <v>55</v>
      </c>
      <c r="B57" t="s">
        <v>12</v>
      </c>
      <c r="C57" t="s">
        <v>10</v>
      </c>
      <c r="D57">
        <f t="shared" si="13"/>
        <v>9.497095667532203E-2</v>
      </c>
      <c r="E57">
        <f t="shared" si="14"/>
        <v>3.3069956753220275E-3</v>
      </c>
      <c r="F57">
        <f t="shared" si="8"/>
        <v>1.5029043324677971E-2</v>
      </c>
      <c r="G57">
        <f t="shared" si="11"/>
        <v>8.299999999999999E-2</v>
      </c>
      <c r="H57">
        <f t="shared" si="12"/>
        <v>0</v>
      </c>
      <c r="I57">
        <v>8.6999999999999994E-2</v>
      </c>
      <c r="K57">
        <f>0</f>
        <v>0</v>
      </c>
      <c r="L57">
        <v>6.4241999999999994E-2</v>
      </c>
      <c r="M57">
        <v>1.8758E-2</v>
      </c>
      <c r="O57">
        <f t="shared" si="15"/>
        <v>0.80699999999999994</v>
      </c>
      <c r="P57">
        <f t="shared" si="16"/>
        <v>0.71669300432467797</v>
      </c>
      <c r="R57">
        <v>8.3000000000000004E-2</v>
      </c>
      <c r="T57">
        <v>0.11</v>
      </c>
      <c r="U57">
        <f t="shared" si="6"/>
        <v>1.8336038999999998E-2</v>
      </c>
      <c r="V57">
        <v>1.8336038999999998E-2</v>
      </c>
      <c r="W57">
        <f t="shared" si="17"/>
        <v>0.81964503482338646</v>
      </c>
    </row>
    <row r="58" spans="1:23" x14ac:dyDescent="0.25">
      <c r="A58">
        <v>60</v>
      </c>
      <c r="B58" t="s">
        <v>12</v>
      </c>
      <c r="C58" t="s">
        <v>10</v>
      </c>
      <c r="D58">
        <f t="shared" si="13"/>
        <v>7.804071517109222E-2</v>
      </c>
      <c r="E58">
        <f t="shared" si="14"/>
        <v>2.0926041710922286E-3</v>
      </c>
      <c r="F58">
        <f t="shared" si="8"/>
        <v>1.1959284828907771E-2</v>
      </c>
      <c r="G58">
        <f t="shared" si="11"/>
        <v>8.299999999999999E-2</v>
      </c>
      <c r="H58">
        <f t="shared" si="12"/>
        <v>0</v>
      </c>
      <c r="I58">
        <v>8.6999999999999994E-2</v>
      </c>
      <c r="K58">
        <f>0</f>
        <v>0</v>
      </c>
      <c r="L58">
        <v>6.4241999999999994E-2</v>
      </c>
      <c r="M58">
        <v>1.8758E-2</v>
      </c>
      <c r="O58">
        <f t="shared" si="15"/>
        <v>0.82699999999999996</v>
      </c>
      <c r="P58">
        <f t="shared" si="16"/>
        <v>0.73790739582890774</v>
      </c>
      <c r="R58">
        <v>8.3000000000000004E-2</v>
      </c>
      <c r="T58">
        <v>0.09</v>
      </c>
      <c r="U58">
        <f t="shared" si="6"/>
        <v>1.4051889E-2</v>
      </c>
      <c r="V58">
        <v>1.4051889E-2</v>
      </c>
      <c r="W58">
        <f t="shared" si="17"/>
        <v>0.8510802233712329</v>
      </c>
    </row>
    <row r="59" spans="1:23" x14ac:dyDescent="0.25">
      <c r="A59">
        <v>65</v>
      </c>
      <c r="B59" t="s">
        <v>12</v>
      </c>
      <c r="C59" t="s">
        <v>10</v>
      </c>
      <c r="D59">
        <f t="shared" si="13"/>
        <v>6.0878049882978798E-2</v>
      </c>
      <c r="E59">
        <f t="shared" si="14"/>
        <v>1.2789298829787906E-3</v>
      </c>
      <c r="F59">
        <f t="shared" si="8"/>
        <v>9.1219501170212089E-3</v>
      </c>
      <c r="G59">
        <f t="shared" si="11"/>
        <v>8.299999999999999E-2</v>
      </c>
      <c r="H59">
        <f t="shared" si="12"/>
        <v>0</v>
      </c>
      <c r="I59">
        <v>8.6999999999999994E-2</v>
      </c>
      <c r="K59">
        <f>0</f>
        <v>0</v>
      </c>
      <c r="L59">
        <v>6.4241999999999994E-2</v>
      </c>
      <c r="M59">
        <v>1.8758E-2</v>
      </c>
      <c r="O59">
        <f t="shared" si="15"/>
        <v>0.84699999999999998</v>
      </c>
      <c r="P59">
        <f t="shared" si="16"/>
        <v>0.75872107011702128</v>
      </c>
      <c r="R59">
        <v>8.3000000000000004E-2</v>
      </c>
      <c r="T59">
        <v>7.0000000000000007E-2</v>
      </c>
      <c r="U59">
        <f t="shared" si="6"/>
        <v>1.040088E-2</v>
      </c>
      <c r="V59">
        <v>1.040088E-2</v>
      </c>
      <c r="W59">
        <f t="shared" si="17"/>
        <v>0.87703637740472051</v>
      </c>
    </row>
    <row r="60" spans="1:23" x14ac:dyDescent="0.25">
      <c r="A60">
        <v>70</v>
      </c>
      <c r="B60" t="s">
        <v>12</v>
      </c>
      <c r="C60" t="s">
        <v>10</v>
      </c>
      <c r="D60">
        <f t="shared" si="13"/>
        <v>5.3319717999167293E-2</v>
      </c>
      <c r="E60">
        <f t="shared" si="14"/>
        <v>7.549059991672968E-4</v>
      </c>
      <c r="F60">
        <f t="shared" si="8"/>
        <v>6.6802820008327029E-3</v>
      </c>
      <c r="G60">
        <f t="shared" si="11"/>
        <v>8.299999999999999E-2</v>
      </c>
      <c r="H60">
        <f t="shared" si="12"/>
        <v>0</v>
      </c>
      <c r="I60">
        <v>8.6999999999999994E-2</v>
      </c>
      <c r="K60">
        <f>0</f>
        <v>0</v>
      </c>
      <c r="L60">
        <v>6.4241999999999994E-2</v>
      </c>
      <c r="M60">
        <v>1.8758E-2</v>
      </c>
      <c r="O60">
        <f t="shared" si="15"/>
        <v>0.85699999999999998</v>
      </c>
      <c r="P60">
        <f t="shared" si="16"/>
        <v>0.76924509400083274</v>
      </c>
      <c r="R60">
        <v>8.3000000000000004E-2</v>
      </c>
      <c r="T60">
        <v>0.06</v>
      </c>
      <c r="U60">
        <f t="shared" si="6"/>
        <v>7.4351879999999997E-3</v>
      </c>
      <c r="V60">
        <v>7.4351879999999997E-3</v>
      </c>
      <c r="W60">
        <f t="shared" si="17"/>
        <v>0.89846847192467805</v>
      </c>
    </row>
    <row r="61" spans="1:23" x14ac:dyDescent="0.25">
      <c r="A61">
        <v>75</v>
      </c>
      <c r="B61" t="s">
        <v>12</v>
      </c>
      <c r="C61" t="s">
        <v>10</v>
      </c>
      <c r="D61">
        <f t="shared" si="13"/>
        <v>3.5296879627352389E-2</v>
      </c>
      <c r="E61">
        <f t="shared" si="14"/>
        <v>4.3036562735238645E-4</v>
      </c>
      <c r="F61">
        <f t="shared" si="8"/>
        <v>4.7031203726476132E-3</v>
      </c>
      <c r="G61">
        <f t="shared" si="11"/>
        <v>8.299999999999999E-2</v>
      </c>
      <c r="H61">
        <f t="shared" si="12"/>
        <v>0</v>
      </c>
      <c r="I61">
        <v>8.6999999999999994E-2</v>
      </c>
      <c r="K61">
        <f>0</f>
        <v>0</v>
      </c>
      <c r="L61">
        <v>6.4241999999999994E-2</v>
      </c>
      <c r="M61">
        <v>1.8758E-2</v>
      </c>
      <c r="O61">
        <f t="shared" si="15"/>
        <v>0.877</v>
      </c>
      <c r="P61">
        <f t="shared" si="16"/>
        <v>0.7895696343726476</v>
      </c>
      <c r="R61">
        <v>8.3000000000000004E-2</v>
      </c>
      <c r="T61">
        <v>0.04</v>
      </c>
      <c r="U61">
        <f t="shared" si="6"/>
        <v>5.1334859999999996E-3</v>
      </c>
      <c r="V61">
        <v>5.1334859999999996E-3</v>
      </c>
      <c r="W61">
        <f t="shared" si="17"/>
        <v>0.91616503339984046</v>
      </c>
    </row>
    <row r="62" spans="1:23" x14ac:dyDescent="0.25">
      <c r="A62">
        <v>80</v>
      </c>
      <c r="B62" t="s">
        <v>12</v>
      </c>
      <c r="C62" t="s">
        <v>10</v>
      </c>
      <c r="D62">
        <f t="shared" si="13"/>
        <v>2.6813524446569519E-2</v>
      </c>
      <c r="E62">
        <f t="shared" si="14"/>
        <v>2.3698144656952034E-4</v>
      </c>
      <c r="F62">
        <f t="shared" si="8"/>
        <v>3.1864755534304796E-3</v>
      </c>
      <c r="G62">
        <f t="shared" si="11"/>
        <v>8.299999999999999E-2</v>
      </c>
      <c r="H62">
        <f t="shared" si="12"/>
        <v>0</v>
      </c>
      <c r="I62">
        <v>8.6999999999999994E-2</v>
      </c>
      <c r="K62">
        <f>0</f>
        <v>0</v>
      </c>
      <c r="L62">
        <v>6.4241999999999994E-2</v>
      </c>
      <c r="M62">
        <v>1.8758E-2</v>
      </c>
      <c r="O62">
        <f t="shared" si="15"/>
        <v>0.88700000000000001</v>
      </c>
      <c r="P62">
        <f t="shared" si="16"/>
        <v>0.79976301855343046</v>
      </c>
      <c r="R62">
        <v>8.3000000000000004E-2</v>
      </c>
      <c r="T62">
        <v>0.03</v>
      </c>
      <c r="U62">
        <f t="shared" si="6"/>
        <v>3.423457E-3</v>
      </c>
      <c r="V62">
        <v>3.423457E-3</v>
      </c>
      <c r="W62">
        <f t="shared" si="17"/>
        <v>0.93077715111668691</v>
      </c>
    </row>
    <row r="63" spans="1:23" x14ac:dyDescent="0.25">
      <c r="A63">
        <v>85</v>
      </c>
      <c r="B63" t="s">
        <v>12</v>
      </c>
      <c r="C63" t="s">
        <v>10</v>
      </c>
      <c r="D63">
        <f t="shared" si="13"/>
        <v>1.7920622301068778E-2</v>
      </c>
      <c r="E63">
        <f t="shared" si="14"/>
        <v>1.2605730106877815E-4</v>
      </c>
      <c r="F63">
        <f t="shared" si="8"/>
        <v>2.0793776989312218E-3</v>
      </c>
      <c r="G63">
        <f t="shared" si="11"/>
        <v>8.299999999999999E-2</v>
      </c>
      <c r="H63">
        <f t="shared" si="12"/>
        <v>0</v>
      </c>
      <c r="I63">
        <v>8.6999999999999994E-2</v>
      </c>
      <c r="K63">
        <f>0</f>
        <v>0</v>
      </c>
      <c r="L63">
        <v>6.4241999999999994E-2</v>
      </c>
      <c r="M63">
        <v>1.8758E-2</v>
      </c>
      <c r="O63">
        <f t="shared" si="15"/>
        <v>0.89700000000000002</v>
      </c>
      <c r="P63">
        <f t="shared" si="16"/>
        <v>0.8098739426989312</v>
      </c>
      <c r="R63">
        <v>8.3000000000000004E-2</v>
      </c>
      <c r="T63">
        <v>0.02</v>
      </c>
      <c r="U63">
        <f t="shared" si="6"/>
        <v>2.2054349999999999E-3</v>
      </c>
      <c r="V63">
        <v>2.2054349999999999E-3</v>
      </c>
      <c r="W63">
        <f t="shared" si="17"/>
        <v>0.94284243196068884</v>
      </c>
    </row>
    <row r="64" spans="1:23" x14ac:dyDescent="0.25">
      <c r="A64">
        <v>90</v>
      </c>
      <c r="B64" t="s">
        <v>12</v>
      </c>
      <c r="C64" t="s">
        <v>10</v>
      </c>
      <c r="D64">
        <f t="shared" si="13"/>
        <v>8.6921696781609367E-3</v>
      </c>
      <c r="E64">
        <f t="shared" si="14"/>
        <v>6.4780678160937088E-5</v>
      </c>
      <c r="F64">
        <f t="shared" si="8"/>
        <v>1.3078303218390628E-3</v>
      </c>
      <c r="G64">
        <f t="shared" si="11"/>
        <v>8.299999999999999E-2</v>
      </c>
      <c r="H64">
        <f t="shared" si="12"/>
        <v>0</v>
      </c>
      <c r="I64">
        <v>8.6999999999999994E-2</v>
      </c>
      <c r="K64">
        <f>0</f>
        <v>0</v>
      </c>
      <c r="L64">
        <v>6.4241999999999994E-2</v>
      </c>
      <c r="M64">
        <v>1.8758E-2</v>
      </c>
      <c r="O64">
        <f t="shared" si="15"/>
        <v>0.90700000000000003</v>
      </c>
      <c r="P64">
        <f t="shared" si="16"/>
        <v>0.8199352193218391</v>
      </c>
      <c r="R64">
        <v>8.3000000000000004E-2</v>
      </c>
      <c r="T64">
        <v>0.01</v>
      </c>
      <c r="U64">
        <f t="shared" si="6"/>
        <v>1.3726109999999999E-3</v>
      </c>
      <c r="V64">
        <v>1.3726109999999999E-3</v>
      </c>
      <c r="W64">
        <f t="shared" si="17"/>
        <v>0.95280477996975321</v>
      </c>
    </row>
    <row r="65" spans="1:23" x14ac:dyDescent="0.25">
      <c r="A65">
        <v>95</v>
      </c>
      <c r="B65" t="s">
        <v>12</v>
      </c>
      <c r="C65" t="s">
        <v>10</v>
      </c>
      <c r="D65">
        <f t="shared" si="13"/>
        <v>9.2067575485441349E-3</v>
      </c>
      <c r="E65">
        <f t="shared" si="14"/>
        <v>3.2165548544134609E-5</v>
      </c>
      <c r="F65">
        <f t="shared" si="8"/>
        <v>7.9324245145586541E-4</v>
      </c>
      <c r="G65">
        <f t="shared" si="11"/>
        <v>8.299999999999999E-2</v>
      </c>
      <c r="H65">
        <f t="shared" si="12"/>
        <v>0</v>
      </c>
      <c r="I65">
        <v>8.6999999999999994E-2</v>
      </c>
      <c r="K65">
        <f>0</f>
        <v>0</v>
      </c>
      <c r="L65">
        <v>6.4241999999999994E-2</v>
      </c>
      <c r="M65">
        <v>1.8758E-2</v>
      </c>
      <c r="O65">
        <f t="shared" si="15"/>
        <v>0.90700000000000003</v>
      </c>
      <c r="P65">
        <f t="shared" si="16"/>
        <v>0.81996783445145582</v>
      </c>
      <c r="R65">
        <v>8.3000000000000004E-2</v>
      </c>
      <c r="T65">
        <v>0.01</v>
      </c>
      <c r="U65">
        <f t="shared" si="6"/>
        <v>8.2540800000000002E-4</v>
      </c>
      <c r="V65">
        <v>8.2540800000000002E-4</v>
      </c>
      <c r="W65">
        <f t="shared" si="17"/>
        <v>0.96103072838628334</v>
      </c>
    </row>
    <row r="66" spans="1:23" x14ac:dyDescent="0.25">
      <c r="A66">
        <v>100</v>
      </c>
      <c r="B66" t="s">
        <v>12</v>
      </c>
      <c r="C66" t="s">
        <v>10</v>
      </c>
      <c r="D66">
        <f t="shared" ref="D66:D89" si="18">T66-F66</f>
        <v>0</v>
      </c>
      <c r="E66">
        <f t="shared" ref="E66:E89" si="19">U66-F66</f>
        <v>0</v>
      </c>
      <c r="F66">
        <f t="shared" si="8"/>
        <v>0</v>
      </c>
      <c r="G66">
        <f t="shared" si="11"/>
        <v>8.299999999999999E-2</v>
      </c>
      <c r="H66">
        <f t="shared" si="12"/>
        <v>0</v>
      </c>
      <c r="I66">
        <v>8.6999999999999994E-2</v>
      </c>
      <c r="K66">
        <f>0</f>
        <v>0</v>
      </c>
      <c r="L66">
        <v>6.4241999999999994E-2</v>
      </c>
      <c r="M66">
        <v>1.8758E-2</v>
      </c>
      <c r="O66">
        <f t="shared" ref="O66:O89" si="20">1-SUM(D66,F66,G66,H66)</f>
        <v>0.91700000000000004</v>
      </c>
      <c r="P66">
        <f t="shared" ref="P66:P89" si="21">1-SUM(D66:I66)</f>
        <v>0.83000000000000007</v>
      </c>
      <c r="R66">
        <v>8.3000000000000004E-2</v>
      </c>
      <c r="T66">
        <v>0</v>
      </c>
      <c r="U66">
        <f t="shared" ref="U66:U89" si="22">MIN(V66, T66/2)</f>
        <v>0</v>
      </c>
      <c r="V66">
        <v>4.79617E-4</v>
      </c>
      <c r="W66">
        <f t="shared" ref="W66:W89" si="23">MAX(0.1, (EXP($AD$10+A66*$AD$9) - 1)/EXP($AD$10+A66*$AD$9))</f>
        <v>0.96782292509431311</v>
      </c>
    </row>
    <row r="67" spans="1:23" x14ac:dyDescent="0.25">
      <c r="A67">
        <v>105</v>
      </c>
      <c r="B67" t="s">
        <v>12</v>
      </c>
      <c r="C67" t="s">
        <v>10</v>
      </c>
      <c r="D67">
        <f t="shared" si="18"/>
        <v>0</v>
      </c>
      <c r="E67">
        <f t="shared" si="19"/>
        <v>0</v>
      </c>
      <c r="F67">
        <f t="shared" ref="F67:F89" si="24">U67*W67</f>
        <v>0</v>
      </c>
      <c r="G67">
        <f t="shared" si="11"/>
        <v>8.299999999999999E-2</v>
      </c>
      <c r="H67">
        <f t="shared" si="12"/>
        <v>0</v>
      </c>
      <c r="I67">
        <v>8.6999999999999994E-2</v>
      </c>
      <c r="K67">
        <f>0</f>
        <v>0</v>
      </c>
      <c r="L67">
        <v>6.4241999999999994E-2</v>
      </c>
      <c r="M67">
        <v>1.8758E-2</v>
      </c>
      <c r="O67">
        <f t="shared" si="20"/>
        <v>0.91700000000000004</v>
      </c>
      <c r="P67">
        <f t="shared" si="21"/>
        <v>0.83000000000000007</v>
      </c>
      <c r="R67">
        <v>8.3000000000000004E-2</v>
      </c>
      <c r="T67">
        <v>0</v>
      </c>
      <c r="U67">
        <f t="shared" si="22"/>
        <v>0</v>
      </c>
      <c r="V67">
        <v>4.79617E-4</v>
      </c>
      <c r="W67">
        <f t="shared" si="23"/>
        <v>0.97343126759593446</v>
      </c>
    </row>
    <row r="68" spans="1:23" x14ac:dyDescent="0.25">
      <c r="A68">
        <v>0</v>
      </c>
      <c r="B68" t="s">
        <v>12</v>
      </c>
      <c r="C68" t="s">
        <v>11</v>
      </c>
      <c r="D68">
        <f t="shared" si="18"/>
        <v>0</v>
      </c>
      <c r="E68">
        <f t="shared" si="19"/>
        <v>0</v>
      </c>
      <c r="F68">
        <f t="shared" si="24"/>
        <v>0</v>
      </c>
      <c r="G68">
        <f t="shared" si="11"/>
        <v>0</v>
      </c>
      <c r="H68">
        <f t="shared" si="12"/>
        <v>0</v>
      </c>
      <c r="I68">
        <v>0</v>
      </c>
      <c r="K68">
        <f>0</f>
        <v>0</v>
      </c>
      <c r="L68">
        <v>0</v>
      </c>
      <c r="M68">
        <v>0</v>
      </c>
      <c r="O68">
        <f t="shared" si="20"/>
        <v>1</v>
      </c>
      <c r="P68">
        <f t="shared" si="21"/>
        <v>1</v>
      </c>
      <c r="R68">
        <v>0</v>
      </c>
      <c r="T68">
        <v>0</v>
      </c>
      <c r="U68">
        <f t="shared" si="22"/>
        <v>0</v>
      </c>
      <c r="V68">
        <v>0</v>
      </c>
      <c r="W68">
        <f t="shared" si="23"/>
        <v>0.1</v>
      </c>
    </row>
    <row r="69" spans="1:23" x14ac:dyDescent="0.25">
      <c r="A69">
        <v>5</v>
      </c>
      <c r="B69" t="s">
        <v>12</v>
      </c>
      <c r="C69" t="s">
        <v>11</v>
      </c>
      <c r="D69">
        <f t="shared" si="18"/>
        <v>0</v>
      </c>
      <c r="E69">
        <f t="shared" si="19"/>
        <v>0</v>
      </c>
      <c r="F69">
        <f t="shared" si="24"/>
        <v>0</v>
      </c>
      <c r="G69">
        <f t="shared" si="11"/>
        <v>0</v>
      </c>
      <c r="H69">
        <f t="shared" si="12"/>
        <v>0</v>
      </c>
      <c r="I69">
        <v>0</v>
      </c>
      <c r="K69">
        <f>0</f>
        <v>0</v>
      </c>
      <c r="L69">
        <v>0</v>
      </c>
      <c r="M69">
        <v>0</v>
      </c>
      <c r="O69">
        <f t="shared" si="20"/>
        <v>1</v>
      </c>
      <c r="P69">
        <f t="shared" si="21"/>
        <v>1</v>
      </c>
      <c r="R69">
        <v>0</v>
      </c>
      <c r="T69">
        <v>0</v>
      </c>
      <c r="U69">
        <f t="shared" si="22"/>
        <v>0</v>
      </c>
      <c r="V69">
        <v>0</v>
      </c>
      <c r="W69">
        <f t="shared" si="23"/>
        <v>0.1</v>
      </c>
    </row>
    <row r="70" spans="1:23" x14ac:dyDescent="0.25">
      <c r="A70">
        <v>10</v>
      </c>
      <c r="B70" t="s">
        <v>12</v>
      </c>
      <c r="C70" t="s">
        <v>11</v>
      </c>
      <c r="D70">
        <f t="shared" si="18"/>
        <v>0</v>
      </c>
      <c r="E70">
        <f t="shared" si="19"/>
        <v>0</v>
      </c>
      <c r="F70">
        <f t="shared" si="24"/>
        <v>0</v>
      </c>
      <c r="G70">
        <f t="shared" si="11"/>
        <v>0</v>
      </c>
      <c r="H70">
        <f t="shared" si="12"/>
        <v>0</v>
      </c>
      <c r="I70">
        <v>0</v>
      </c>
      <c r="K70">
        <f>0</f>
        <v>0</v>
      </c>
      <c r="L70">
        <v>0</v>
      </c>
      <c r="M70">
        <v>0</v>
      </c>
      <c r="O70">
        <f t="shared" si="20"/>
        <v>1</v>
      </c>
      <c r="P70">
        <f t="shared" si="21"/>
        <v>1</v>
      </c>
      <c r="R70">
        <v>0</v>
      </c>
      <c r="T70">
        <v>0</v>
      </c>
      <c r="U70">
        <f t="shared" si="22"/>
        <v>0</v>
      </c>
      <c r="V70">
        <v>0</v>
      </c>
      <c r="W70">
        <f t="shared" si="23"/>
        <v>0.1</v>
      </c>
    </row>
    <row r="71" spans="1:23" x14ac:dyDescent="0.25">
      <c r="A71">
        <v>15</v>
      </c>
      <c r="B71" t="s">
        <v>12</v>
      </c>
      <c r="C71" t="s">
        <v>11</v>
      </c>
      <c r="D71">
        <f t="shared" si="18"/>
        <v>0</v>
      </c>
      <c r="E71">
        <f t="shared" si="19"/>
        <v>0</v>
      </c>
      <c r="F71">
        <f t="shared" si="24"/>
        <v>0</v>
      </c>
      <c r="G71">
        <f t="shared" ref="G71:G89" si="25">L71+M71-H71</f>
        <v>0</v>
      </c>
      <c r="H71">
        <f t="shared" ref="H71:H89" si="26">M71*K71</f>
        <v>0</v>
      </c>
      <c r="I71">
        <v>0</v>
      </c>
      <c r="K71">
        <f>0</f>
        <v>0</v>
      </c>
      <c r="L71">
        <v>0</v>
      </c>
      <c r="M71">
        <v>0</v>
      </c>
      <c r="O71">
        <f t="shared" si="20"/>
        <v>1</v>
      </c>
      <c r="P71">
        <f t="shared" si="21"/>
        <v>1</v>
      </c>
      <c r="R71">
        <v>0</v>
      </c>
      <c r="T71">
        <v>0</v>
      </c>
      <c r="U71">
        <f t="shared" si="22"/>
        <v>0</v>
      </c>
      <c r="V71">
        <v>0</v>
      </c>
      <c r="W71">
        <f t="shared" si="23"/>
        <v>0.16529326526062021</v>
      </c>
    </row>
    <row r="72" spans="1:23" x14ac:dyDescent="0.25">
      <c r="A72">
        <v>20</v>
      </c>
      <c r="B72" t="s">
        <v>12</v>
      </c>
      <c r="C72" t="s">
        <v>11</v>
      </c>
      <c r="D72">
        <f t="shared" si="18"/>
        <v>0.41990908681629635</v>
      </c>
      <c r="E72">
        <f t="shared" si="19"/>
        <v>2.2378774816296326E-2</v>
      </c>
      <c r="F72">
        <f t="shared" si="24"/>
        <v>1.0090913183703669E-2</v>
      </c>
      <c r="G72">
        <f t="shared" si="25"/>
        <v>0.16300000000000001</v>
      </c>
      <c r="H72">
        <f t="shared" si="26"/>
        <v>0</v>
      </c>
      <c r="I72">
        <v>8.6999999999999994E-2</v>
      </c>
      <c r="K72">
        <f>0</f>
        <v>0</v>
      </c>
      <c r="L72">
        <v>0.126162</v>
      </c>
      <c r="M72">
        <v>3.6838000000000003E-2</v>
      </c>
      <c r="O72">
        <f t="shared" si="20"/>
        <v>0.40700000000000003</v>
      </c>
      <c r="P72">
        <f t="shared" si="21"/>
        <v>0.29762122518370371</v>
      </c>
      <c r="R72">
        <v>0.16300000000000001</v>
      </c>
      <c r="T72">
        <v>0.43</v>
      </c>
      <c r="U72">
        <f t="shared" si="22"/>
        <v>3.2469687999999997E-2</v>
      </c>
      <c r="V72">
        <v>3.2469687999999997E-2</v>
      </c>
      <c r="W72">
        <f t="shared" si="23"/>
        <v>0.31077949328320215</v>
      </c>
    </row>
    <row r="73" spans="1:23" x14ac:dyDescent="0.25">
      <c r="A73">
        <v>25</v>
      </c>
      <c r="B73" t="s">
        <v>12</v>
      </c>
      <c r="C73" t="s">
        <v>11</v>
      </c>
      <c r="D73">
        <f t="shared" si="18"/>
        <v>0.42621261479420502</v>
      </c>
      <c r="E73">
        <f t="shared" si="19"/>
        <v>1.8208735794204997E-2</v>
      </c>
      <c r="F73">
        <f t="shared" si="24"/>
        <v>1.3787385205795004E-2</v>
      </c>
      <c r="G73">
        <f t="shared" si="25"/>
        <v>0.16300000000000001</v>
      </c>
      <c r="H73">
        <f t="shared" si="26"/>
        <v>0</v>
      </c>
      <c r="I73">
        <v>8.6999999999999994E-2</v>
      </c>
      <c r="K73">
        <f>0</f>
        <v>0</v>
      </c>
      <c r="L73">
        <v>0.126162</v>
      </c>
      <c r="M73">
        <v>3.6838000000000003E-2</v>
      </c>
      <c r="O73">
        <f t="shared" si="20"/>
        <v>0.39700000000000002</v>
      </c>
      <c r="P73">
        <f t="shared" si="21"/>
        <v>0.29179126420579504</v>
      </c>
      <c r="R73">
        <v>0.16300000000000001</v>
      </c>
      <c r="T73">
        <v>0.44</v>
      </c>
      <c r="U73">
        <f t="shared" si="22"/>
        <v>3.1996121000000002E-2</v>
      </c>
      <c r="V73">
        <v>3.1996121000000002E-2</v>
      </c>
      <c r="W73">
        <f t="shared" si="23"/>
        <v>0.43090802181286297</v>
      </c>
    </row>
    <row r="74" spans="1:23" x14ac:dyDescent="0.25">
      <c r="A74">
        <v>30</v>
      </c>
      <c r="B74" t="s">
        <v>12</v>
      </c>
      <c r="C74" t="s">
        <v>11</v>
      </c>
      <c r="D74">
        <f t="shared" si="18"/>
        <v>0.43381229099437835</v>
      </c>
      <c r="E74">
        <f t="shared" si="19"/>
        <v>1.4349456994378323E-2</v>
      </c>
      <c r="F74">
        <f t="shared" si="24"/>
        <v>1.6187709005621678E-2</v>
      </c>
      <c r="G74">
        <f t="shared" si="25"/>
        <v>0.16300000000000001</v>
      </c>
      <c r="H74">
        <f t="shared" si="26"/>
        <v>0</v>
      </c>
      <c r="I74">
        <v>8.6999999999999994E-2</v>
      </c>
      <c r="K74">
        <f>0</f>
        <v>0</v>
      </c>
      <c r="L74">
        <v>0.126162</v>
      </c>
      <c r="M74">
        <v>3.6838000000000003E-2</v>
      </c>
      <c r="O74">
        <f t="shared" si="20"/>
        <v>0.38700000000000001</v>
      </c>
      <c r="P74">
        <f t="shared" si="21"/>
        <v>0.28565054300562165</v>
      </c>
      <c r="R74">
        <v>0.16300000000000001</v>
      </c>
      <c r="T74">
        <v>0.45</v>
      </c>
      <c r="U74">
        <f t="shared" si="22"/>
        <v>3.0537166000000001E-2</v>
      </c>
      <c r="V74">
        <v>3.0537166000000001E-2</v>
      </c>
      <c r="W74">
        <f t="shared" si="23"/>
        <v>0.53009860199933678</v>
      </c>
    </row>
    <row r="75" spans="1:23" x14ac:dyDescent="0.25">
      <c r="A75">
        <v>35</v>
      </c>
      <c r="B75" t="s">
        <v>12</v>
      </c>
      <c r="C75" t="s">
        <v>11</v>
      </c>
      <c r="D75">
        <f t="shared" si="18"/>
        <v>0.42272716018296691</v>
      </c>
      <c r="E75">
        <f t="shared" si="19"/>
        <v>1.0950725182966907E-2</v>
      </c>
      <c r="F75">
        <f t="shared" si="24"/>
        <v>1.7272839817033092E-2</v>
      </c>
      <c r="G75">
        <f t="shared" si="25"/>
        <v>0.16300000000000001</v>
      </c>
      <c r="H75">
        <f t="shared" si="26"/>
        <v>0</v>
      </c>
      <c r="I75">
        <v>8.6999999999999994E-2</v>
      </c>
      <c r="K75">
        <f>0</f>
        <v>0</v>
      </c>
      <c r="L75">
        <v>0.126162</v>
      </c>
      <c r="M75">
        <v>3.6838000000000003E-2</v>
      </c>
      <c r="O75">
        <f t="shared" si="20"/>
        <v>0.39700000000000002</v>
      </c>
      <c r="P75">
        <f t="shared" si="21"/>
        <v>0.29904927481703314</v>
      </c>
      <c r="R75">
        <v>0.16300000000000001</v>
      </c>
      <c r="T75">
        <v>0.44</v>
      </c>
      <c r="U75">
        <f t="shared" si="22"/>
        <v>2.8223564999999999E-2</v>
      </c>
      <c r="V75">
        <v>2.8223564999999999E-2</v>
      </c>
      <c r="W75">
        <f t="shared" si="23"/>
        <v>0.61200063907706537</v>
      </c>
    </row>
    <row r="76" spans="1:23" x14ac:dyDescent="0.25">
      <c r="A76">
        <v>40</v>
      </c>
      <c r="B76" t="s">
        <v>12</v>
      </c>
      <c r="C76" t="s">
        <v>11</v>
      </c>
      <c r="D76">
        <f t="shared" si="18"/>
        <v>0.40283571012241137</v>
      </c>
      <c r="E76">
        <f t="shared" si="19"/>
        <v>8.0911491224114167E-3</v>
      </c>
      <c r="F76">
        <f t="shared" si="24"/>
        <v>1.7164289877588584E-2</v>
      </c>
      <c r="G76">
        <f t="shared" si="25"/>
        <v>0.16300000000000001</v>
      </c>
      <c r="H76">
        <f t="shared" si="26"/>
        <v>0</v>
      </c>
      <c r="I76">
        <v>8.6999999999999994E-2</v>
      </c>
      <c r="K76">
        <f>0</f>
        <v>0</v>
      </c>
      <c r="L76">
        <v>0.126162</v>
      </c>
      <c r="M76">
        <v>3.6838000000000003E-2</v>
      </c>
      <c r="O76">
        <f t="shared" si="20"/>
        <v>0.41700000000000004</v>
      </c>
      <c r="P76">
        <f t="shared" si="21"/>
        <v>0.32190885087758858</v>
      </c>
      <c r="R76">
        <v>0.16300000000000001</v>
      </c>
      <c r="T76">
        <v>0.42</v>
      </c>
      <c r="U76">
        <f t="shared" si="22"/>
        <v>2.5255439000000001E-2</v>
      </c>
      <c r="V76">
        <v>2.5255439000000001E-2</v>
      </c>
      <c r="W76">
        <f t="shared" si="23"/>
        <v>0.67962746074572622</v>
      </c>
    </row>
    <row r="77" spans="1:23" x14ac:dyDescent="0.25">
      <c r="A77">
        <v>45</v>
      </c>
      <c r="B77" t="s">
        <v>12</v>
      </c>
      <c r="C77" t="s">
        <v>11</v>
      </c>
      <c r="D77">
        <f t="shared" si="18"/>
        <v>0.37391167007947584</v>
      </c>
      <c r="E77">
        <f t="shared" si="19"/>
        <v>5.7866500794758503E-3</v>
      </c>
      <c r="F77">
        <f t="shared" si="24"/>
        <v>1.6088329920524148E-2</v>
      </c>
      <c r="G77">
        <f t="shared" si="25"/>
        <v>8.299999999999999E-2</v>
      </c>
      <c r="H77">
        <f t="shared" si="26"/>
        <v>0</v>
      </c>
      <c r="I77">
        <v>8.6999999999999994E-2</v>
      </c>
      <c r="K77">
        <f>0</f>
        <v>0</v>
      </c>
      <c r="L77">
        <v>6.4241999999999994E-2</v>
      </c>
      <c r="M77">
        <v>1.8758E-2</v>
      </c>
      <c r="O77">
        <f t="shared" si="20"/>
        <v>0.52700000000000002</v>
      </c>
      <c r="P77">
        <f t="shared" si="21"/>
        <v>0.43421334992052418</v>
      </c>
      <c r="R77">
        <v>8.3000000000000004E-2</v>
      </c>
      <c r="T77">
        <v>0.39</v>
      </c>
      <c r="U77">
        <f t="shared" si="22"/>
        <v>2.1874979999999999E-2</v>
      </c>
      <c r="V77">
        <v>2.1874979999999999E-2</v>
      </c>
      <c r="W77">
        <f t="shared" si="23"/>
        <v>0.73546718307967129</v>
      </c>
    </row>
    <row r="78" spans="1:23" x14ac:dyDescent="0.25">
      <c r="A78">
        <v>50</v>
      </c>
      <c r="B78" t="s">
        <v>12</v>
      </c>
      <c r="C78" t="s">
        <v>11</v>
      </c>
      <c r="D78">
        <f t="shared" si="18"/>
        <v>0.34566998066379251</v>
      </c>
      <c r="E78">
        <f t="shared" si="19"/>
        <v>4.0047956637925142E-3</v>
      </c>
      <c r="F78">
        <f t="shared" si="24"/>
        <v>1.4330019336207487E-2</v>
      </c>
      <c r="G78">
        <f t="shared" si="25"/>
        <v>8.299999999999999E-2</v>
      </c>
      <c r="H78">
        <f t="shared" si="26"/>
        <v>0</v>
      </c>
      <c r="I78">
        <v>8.6999999999999994E-2</v>
      </c>
      <c r="K78">
        <f>0</f>
        <v>0</v>
      </c>
      <c r="L78">
        <v>6.4241999999999994E-2</v>
      </c>
      <c r="M78">
        <v>1.8758E-2</v>
      </c>
      <c r="O78">
        <f t="shared" si="20"/>
        <v>0.55700000000000005</v>
      </c>
      <c r="P78">
        <f t="shared" si="21"/>
        <v>0.46599520433620756</v>
      </c>
      <c r="R78">
        <v>8.3000000000000004E-2</v>
      </c>
      <c r="T78">
        <v>0.36</v>
      </c>
      <c r="U78">
        <f t="shared" si="22"/>
        <v>1.8334815000000001E-2</v>
      </c>
      <c r="V78">
        <v>1.8334815000000001E-2</v>
      </c>
      <c r="W78">
        <f t="shared" si="23"/>
        <v>0.78157425292851257</v>
      </c>
    </row>
    <row r="79" spans="1:23" x14ac:dyDescent="0.25">
      <c r="A79">
        <v>55</v>
      </c>
      <c r="B79" t="s">
        <v>12</v>
      </c>
      <c r="C79" t="s">
        <v>11</v>
      </c>
      <c r="D79">
        <f t="shared" si="18"/>
        <v>0.29781391924831296</v>
      </c>
      <c r="E79">
        <f t="shared" si="19"/>
        <v>2.6814292483129543E-3</v>
      </c>
      <c r="F79">
        <f t="shared" si="24"/>
        <v>1.2186080751687046E-2</v>
      </c>
      <c r="G79">
        <f t="shared" si="25"/>
        <v>8.299999999999999E-2</v>
      </c>
      <c r="H79">
        <f t="shared" si="26"/>
        <v>0</v>
      </c>
      <c r="I79">
        <v>8.6999999999999994E-2</v>
      </c>
      <c r="K79">
        <f>0</f>
        <v>0</v>
      </c>
      <c r="L79">
        <v>6.4241999999999994E-2</v>
      </c>
      <c r="M79">
        <v>1.8758E-2</v>
      </c>
      <c r="O79">
        <f t="shared" si="20"/>
        <v>0.60699999999999998</v>
      </c>
      <c r="P79">
        <f t="shared" si="21"/>
        <v>0.51731857075168708</v>
      </c>
      <c r="R79">
        <v>8.3000000000000004E-2</v>
      </c>
      <c r="T79">
        <v>0.31</v>
      </c>
      <c r="U79">
        <f t="shared" si="22"/>
        <v>1.486751E-2</v>
      </c>
      <c r="V79">
        <v>1.486751E-2</v>
      </c>
      <c r="W79">
        <f t="shared" si="23"/>
        <v>0.81964503482338646</v>
      </c>
    </row>
    <row r="80" spans="1:23" x14ac:dyDescent="0.25">
      <c r="A80">
        <v>60</v>
      </c>
      <c r="B80" t="s">
        <v>12</v>
      </c>
      <c r="C80" t="s">
        <v>11</v>
      </c>
      <c r="D80">
        <f t="shared" si="18"/>
        <v>0.25007521904074026</v>
      </c>
      <c r="E80">
        <f t="shared" si="19"/>
        <v>1.736612040740269E-3</v>
      </c>
      <c r="F80">
        <f t="shared" si="24"/>
        <v>9.9247809592597318E-3</v>
      </c>
      <c r="G80">
        <f t="shared" si="25"/>
        <v>8.299999999999999E-2</v>
      </c>
      <c r="H80">
        <f t="shared" si="26"/>
        <v>0</v>
      </c>
      <c r="I80">
        <v>8.6999999999999994E-2</v>
      </c>
      <c r="K80">
        <f>0</f>
        <v>0</v>
      </c>
      <c r="L80">
        <v>6.4241999999999994E-2</v>
      </c>
      <c r="M80">
        <v>1.8758E-2</v>
      </c>
      <c r="O80">
        <f t="shared" si="20"/>
        <v>0.65700000000000003</v>
      </c>
      <c r="P80">
        <f t="shared" si="21"/>
        <v>0.56826338795925979</v>
      </c>
      <c r="R80">
        <v>8.3000000000000004E-2</v>
      </c>
      <c r="T80">
        <v>0.26</v>
      </c>
      <c r="U80">
        <f t="shared" si="22"/>
        <v>1.1661393000000001E-2</v>
      </c>
      <c r="V80">
        <v>1.1661393000000001E-2</v>
      </c>
      <c r="W80">
        <f t="shared" si="23"/>
        <v>0.8510802233712329</v>
      </c>
    </row>
    <row r="81" spans="1:23" x14ac:dyDescent="0.25">
      <c r="A81">
        <v>65</v>
      </c>
      <c r="B81" t="s">
        <v>12</v>
      </c>
      <c r="C81" t="s">
        <v>11</v>
      </c>
      <c r="D81">
        <f t="shared" si="18"/>
        <v>0.20224154851969306</v>
      </c>
      <c r="E81">
        <f t="shared" si="19"/>
        <v>1.0877625196930776E-3</v>
      </c>
      <c r="F81">
        <f t="shared" si="24"/>
        <v>7.7584514803069222E-3</v>
      </c>
      <c r="G81">
        <f t="shared" si="25"/>
        <v>8.299999999999999E-2</v>
      </c>
      <c r="H81">
        <f t="shared" si="26"/>
        <v>0</v>
      </c>
      <c r="I81">
        <v>8.6999999999999994E-2</v>
      </c>
      <c r="K81">
        <f>0</f>
        <v>0</v>
      </c>
      <c r="L81">
        <v>6.4241999999999994E-2</v>
      </c>
      <c r="M81">
        <v>1.8758E-2</v>
      </c>
      <c r="O81">
        <f t="shared" si="20"/>
        <v>0.70700000000000007</v>
      </c>
      <c r="P81">
        <f t="shared" si="21"/>
        <v>0.61891223748030699</v>
      </c>
      <c r="R81">
        <v>8.3000000000000004E-2</v>
      </c>
      <c r="T81">
        <v>0.21</v>
      </c>
      <c r="U81">
        <f t="shared" si="22"/>
        <v>8.8462139999999998E-3</v>
      </c>
      <c r="V81">
        <v>8.8462139999999998E-3</v>
      </c>
      <c r="W81">
        <f t="shared" si="23"/>
        <v>0.87703637740472051</v>
      </c>
    </row>
    <row r="82" spans="1:23" x14ac:dyDescent="0.25">
      <c r="A82">
        <v>70</v>
      </c>
      <c r="B82" t="s">
        <v>12</v>
      </c>
      <c r="C82" t="s">
        <v>11</v>
      </c>
      <c r="D82">
        <f t="shared" si="18"/>
        <v>0.15416912290477711</v>
      </c>
      <c r="E82">
        <f t="shared" si="19"/>
        <v>6.5891890477711226E-4</v>
      </c>
      <c r="F82">
        <f t="shared" si="24"/>
        <v>5.8308770952228877E-3</v>
      </c>
      <c r="G82">
        <f t="shared" si="25"/>
        <v>8.299999999999999E-2</v>
      </c>
      <c r="H82">
        <f t="shared" si="26"/>
        <v>0</v>
      </c>
      <c r="I82">
        <v>8.6999999999999994E-2</v>
      </c>
      <c r="K82">
        <f>0</f>
        <v>0</v>
      </c>
      <c r="L82">
        <v>6.4241999999999994E-2</v>
      </c>
      <c r="M82">
        <v>1.8758E-2</v>
      </c>
      <c r="O82">
        <f t="shared" si="20"/>
        <v>0.75700000000000001</v>
      </c>
      <c r="P82">
        <f t="shared" si="21"/>
        <v>0.66934108109522295</v>
      </c>
      <c r="R82">
        <v>8.3000000000000004E-2</v>
      </c>
      <c r="T82">
        <v>0.16</v>
      </c>
      <c r="U82">
        <f t="shared" si="22"/>
        <v>6.4897959999999999E-3</v>
      </c>
      <c r="V82">
        <v>6.4897959999999999E-3</v>
      </c>
      <c r="W82">
        <f t="shared" si="23"/>
        <v>0.89846847192467805</v>
      </c>
    </row>
    <row r="83" spans="1:23" x14ac:dyDescent="0.25">
      <c r="A83">
        <v>75</v>
      </c>
      <c r="B83" t="s">
        <v>12</v>
      </c>
      <c r="C83" t="s">
        <v>11</v>
      </c>
      <c r="D83">
        <f t="shared" si="18"/>
        <v>0.10578166377395075</v>
      </c>
      <c r="E83">
        <f t="shared" si="19"/>
        <v>3.8600477395074519E-4</v>
      </c>
      <c r="F83">
        <f t="shared" si="24"/>
        <v>4.2183362260492544E-3</v>
      </c>
      <c r="G83">
        <f t="shared" si="25"/>
        <v>8.299999999999999E-2</v>
      </c>
      <c r="H83">
        <f t="shared" si="26"/>
        <v>0</v>
      </c>
      <c r="I83">
        <v>8.6999999999999994E-2</v>
      </c>
      <c r="K83">
        <f>0</f>
        <v>0</v>
      </c>
      <c r="L83">
        <v>6.4241999999999994E-2</v>
      </c>
      <c r="M83">
        <v>1.8758E-2</v>
      </c>
      <c r="O83">
        <f t="shared" si="20"/>
        <v>0.80699999999999994</v>
      </c>
      <c r="P83">
        <f t="shared" si="21"/>
        <v>0.7196139952260493</v>
      </c>
      <c r="R83">
        <v>8.3000000000000004E-2</v>
      </c>
      <c r="T83">
        <v>0.11</v>
      </c>
      <c r="U83">
        <f t="shared" si="22"/>
        <v>4.6043409999999996E-3</v>
      </c>
      <c r="V83">
        <v>4.6043409999999996E-3</v>
      </c>
      <c r="W83">
        <f t="shared" si="23"/>
        <v>0.91616503339984046</v>
      </c>
    </row>
    <row r="84" spans="1:23" x14ac:dyDescent="0.25">
      <c r="A84">
        <v>80</v>
      </c>
      <c r="B84" t="s">
        <v>12</v>
      </c>
      <c r="C84" t="s">
        <v>11</v>
      </c>
      <c r="D84">
        <f t="shared" si="18"/>
        <v>7.7059461831654782E-2</v>
      </c>
      <c r="E84">
        <f t="shared" si="19"/>
        <v>2.1869083165478032E-4</v>
      </c>
      <c r="F84">
        <f t="shared" si="24"/>
        <v>2.9405381683452196E-3</v>
      </c>
      <c r="G84">
        <f t="shared" si="25"/>
        <v>8.299999999999999E-2</v>
      </c>
      <c r="H84">
        <f t="shared" si="26"/>
        <v>0</v>
      </c>
      <c r="I84">
        <v>8.6999999999999994E-2</v>
      </c>
      <c r="K84">
        <f>0</f>
        <v>0</v>
      </c>
      <c r="L84">
        <v>6.4241999999999994E-2</v>
      </c>
      <c r="M84">
        <v>1.8758E-2</v>
      </c>
      <c r="O84">
        <f t="shared" si="20"/>
        <v>0.83699999999999997</v>
      </c>
      <c r="P84">
        <f t="shared" si="21"/>
        <v>0.74978130916834518</v>
      </c>
      <c r="R84">
        <v>8.3000000000000004E-2</v>
      </c>
      <c r="T84">
        <v>0.08</v>
      </c>
      <c r="U84">
        <f t="shared" si="22"/>
        <v>3.1592289999999999E-3</v>
      </c>
      <c r="V84">
        <v>3.1592289999999999E-3</v>
      </c>
      <c r="W84">
        <f t="shared" si="23"/>
        <v>0.93077715111668691</v>
      </c>
    </row>
    <row r="85" spans="1:23" x14ac:dyDescent="0.25">
      <c r="A85">
        <v>85</v>
      </c>
      <c r="B85" t="s">
        <v>12</v>
      </c>
      <c r="C85" t="s">
        <v>11</v>
      </c>
      <c r="D85">
        <f t="shared" si="18"/>
        <v>4.8023316698757937E-2</v>
      </c>
      <c r="E85">
        <f t="shared" si="19"/>
        <v>1.1983169875793643E-4</v>
      </c>
      <c r="F85">
        <f t="shared" si="24"/>
        <v>1.9766833012420638E-3</v>
      </c>
      <c r="G85">
        <f t="shared" si="25"/>
        <v>8.299999999999999E-2</v>
      </c>
      <c r="H85">
        <f t="shared" si="26"/>
        <v>0</v>
      </c>
      <c r="I85">
        <v>8.6999999999999994E-2</v>
      </c>
      <c r="K85">
        <f>0</f>
        <v>0</v>
      </c>
      <c r="L85">
        <v>6.4241999999999994E-2</v>
      </c>
      <c r="M85">
        <v>1.8758E-2</v>
      </c>
      <c r="O85">
        <f t="shared" si="20"/>
        <v>0.86699999999999999</v>
      </c>
      <c r="P85">
        <f t="shared" si="21"/>
        <v>0.77988016830124207</v>
      </c>
      <c r="R85">
        <v>8.3000000000000004E-2</v>
      </c>
      <c r="T85">
        <v>0.05</v>
      </c>
      <c r="U85">
        <f t="shared" si="22"/>
        <v>2.0965150000000002E-3</v>
      </c>
      <c r="V85">
        <v>2.0965150000000002E-3</v>
      </c>
      <c r="W85">
        <f t="shared" si="23"/>
        <v>0.94284243196068884</v>
      </c>
    </row>
    <row r="86" spans="1:23" x14ac:dyDescent="0.25">
      <c r="A86">
        <v>90</v>
      </c>
      <c r="B86" t="s">
        <v>12</v>
      </c>
      <c r="C86" t="s">
        <v>11</v>
      </c>
      <c r="D86">
        <f t="shared" si="18"/>
        <v>2.8717806796375582E-2</v>
      </c>
      <c r="E86">
        <f t="shared" si="19"/>
        <v>6.3510796375583229E-5</v>
      </c>
      <c r="F86">
        <f t="shared" si="24"/>
        <v>1.2821932036244169E-3</v>
      </c>
      <c r="G86">
        <f t="shared" si="25"/>
        <v>8.299999999999999E-2</v>
      </c>
      <c r="H86">
        <f t="shared" si="26"/>
        <v>0</v>
      </c>
      <c r="I86">
        <v>8.6999999999999994E-2</v>
      </c>
      <c r="K86">
        <f>0</f>
        <v>0</v>
      </c>
      <c r="L86">
        <v>6.4241999999999994E-2</v>
      </c>
      <c r="M86">
        <v>1.8758E-2</v>
      </c>
      <c r="O86">
        <f t="shared" si="20"/>
        <v>0.88700000000000001</v>
      </c>
      <c r="P86">
        <f t="shared" si="21"/>
        <v>0.79993648920362448</v>
      </c>
      <c r="R86">
        <v>8.3000000000000004E-2</v>
      </c>
      <c r="T86">
        <v>0.03</v>
      </c>
      <c r="U86">
        <f t="shared" si="22"/>
        <v>1.3457040000000001E-3</v>
      </c>
      <c r="V86">
        <v>1.3457040000000001E-3</v>
      </c>
      <c r="W86">
        <f t="shared" si="23"/>
        <v>0.95280477996975321</v>
      </c>
    </row>
    <row r="87" spans="1:23" x14ac:dyDescent="0.25">
      <c r="A87">
        <v>95</v>
      </c>
      <c r="B87" t="s">
        <v>12</v>
      </c>
      <c r="C87" t="s">
        <v>11</v>
      </c>
      <c r="D87">
        <f t="shared" si="18"/>
        <v>1.9197021346234855E-2</v>
      </c>
      <c r="E87">
        <f t="shared" si="19"/>
        <v>3.2560346234853234E-5</v>
      </c>
      <c r="F87">
        <f t="shared" si="24"/>
        <v>8.0297865376514682E-4</v>
      </c>
      <c r="G87">
        <f t="shared" si="25"/>
        <v>8.299999999999999E-2</v>
      </c>
      <c r="H87">
        <f t="shared" si="26"/>
        <v>0</v>
      </c>
      <c r="I87">
        <v>8.6999999999999994E-2</v>
      </c>
      <c r="K87">
        <f>0</f>
        <v>0</v>
      </c>
      <c r="L87">
        <v>6.4241999999999994E-2</v>
      </c>
      <c r="M87">
        <v>1.8758E-2</v>
      </c>
      <c r="O87">
        <f t="shared" si="20"/>
        <v>0.89700000000000002</v>
      </c>
      <c r="P87">
        <f t="shared" si="21"/>
        <v>0.80996743965376516</v>
      </c>
      <c r="R87">
        <v>8.3000000000000004E-2</v>
      </c>
      <c r="T87">
        <v>0.02</v>
      </c>
      <c r="U87">
        <f t="shared" si="22"/>
        <v>8.3553900000000005E-4</v>
      </c>
      <c r="V87">
        <v>8.3553900000000005E-4</v>
      </c>
      <c r="W87">
        <f t="shared" si="23"/>
        <v>0.96103072838628334</v>
      </c>
    </row>
    <row r="88" spans="1:23" x14ac:dyDescent="0.25">
      <c r="A88">
        <v>100</v>
      </c>
      <c r="B88" t="s">
        <v>12</v>
      </c>
      <c r="C88" t="s">
        <v>11</v>
      </c>
      <c r="D88">
        <f t="shared" si="18"/>
        <v>9.514293225926793E-3</v>
      </c>
      <c r="E88">
        <f t="shared" si="19"/>
        <v>1.6148225926793504E-5</v>
      </c>
      <c r="F88">
        <f t="shared" si="24"/>
        <v>4.8570677407320655E-4</v>
      </c>
      <c r="G88">
        <f t="shared" si="25"/>
        <v>8.299999999999999E-2</v>
      </c>
      <c r="H88">
        <f t="shared" si="26"/>
        <v>0</v>
      </c>
      <c r="I88">
        <v>8.6999999999999994E-2</v>
      </c>
      <c r="K88">
        <f>0</f>
        <v>0</v>
      </c>
      <c r="L88">
        <v>6.4241999999999994E-2</v>
      </c>
      <c r="M88">
        <v>1.8758E-2</v>
      </c>
      <c r="O88">
        <f t="shared" si="20"/>
        <v>0.90700000000000003</v>
      </c>
      <c r="P88">
        <f t="shared" si="21"/>
        <v>0.81998385177407318</v>
      </c>
      <c r="R88">
        <v>8.3000000000000004E-2</v>
      </c>
      <c r="T88">
        <v>0.01</v>
      </c>
      <c r="U88">
        <f t="shared" si="22"/>
        <v>5.0185500000000005E-4</v>
      </c>
      <c r="V88">
        <v>5.0185500000000005E-4</v>
      </c>
      <c r="W88">
        <f t="shared" si="23"/>
        <v>0.96782292509431311</v>
      </c>
    </row>
    <row r="89" spans="1:23" x14ac:dyDescent="0.25">
      <c r="A89">
        <v>105</v>
      </c>
      <c r="B89" t="s">
        <v>12</v>
      </c>
      <c r="C89" t="s">
        <v>11</v>
      </c>
      <c r="D89">
        <f t="shared" si="18"/>
        <v>9.5114786512006423E-3</v>
      </c>
      <c r="E89">
        <f t="shared" si="19"/>
        <v>1.3333651200642268E-5</v>
      </c>
      <c r="F89">
        <f t="shared" si="24"/>
        <v>4.8852134879935779E-4</v>
      </c>
      <c r="G89">
        <f t="shared" si="25"/>
        <v>8.299999999999999E-2</v>
      </c>
      <c r="H89">
        <f t="shared" si="26"/>
        <v>0</v>
      </c>
      <c r="I89">
        <v>8.6999999999999994E-2</v>
      </c>
      <c r="K89">
        <f>0</f>
        <v>0</v>
      </c>
      <c r="L89">
        <v>6.4241999999999994E-2</v>
      </c>
      <c r="M89">
        <v>1.8758E-2</v>
      </c>
      <c r="O89">
        <f t="shared" si="20"/>
        <v>0.90700000000000003</v>
      </c>
      <c r="P89">
        <f t="shared" si="21"/>
        <v>0.81998666634879935</v>
      </c>
      <c r="R89">
        <v>8.3000000000000004E-2</v>
      </c>
      <c r="T89">
        <v>0.01</v>
      </c>
      <c r="U89">
        <f t="shared" si="22"/>
        <v>5.0185500000000005E-4</v>
      </c>
      <c r="V89">
        <v>5.0185500000000005E-4</v>
      </c>
      <c r="W89">
        <f t="shared" si="23"/>
        <v>0.97343126759593446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prevalence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2021-09-29T05:13:18Z</dcterms:created>
  <dcterms:modified xsi:type="dcterms:W3CDTF">2021-10-01T08:32:30Z</dcterms:modified>
</cp:coreProperties>
</file>