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<sst xmlns="http://schemas.openxmlformats.org/spreadsheetml/2006/main" count="127" uniqueCount="82">
  <si>
    <t>Experimentation of image compression using various hyperparameters</t>
  </si>
  <si>
    <t>Model names</t>
  </si>
  <si>
    <t>Layers in compression module</t>
  </si>
  <si>
    <t>Number of neurons</t>
  </si>
  <si>
    <t>Layers in decompression module</t>
  </si>
  <si>
    <t>Loss function</t>
  </si>
  <si>
    <t>Learning rate of Adam optmizer</t>
  </si>
  <si>
    <t>decay rate of learning rate</t>
  </si>
  <si>
    <t>epochs</t>
  </si>
  <si>
    <t>batch size</t>
  </si>
  <si>
    <t>psnr                    max           min</t>
  </si>
  <si>
    <t>ssim                    max       min</t>
  </si>
  <si>
    <t>Avg psnr</t>
  </si>
  <si>
    <t>32,64,128,256</t>
  </si>
  <si>
    <t>binary_crossentropy</t>
  </si>
  <si>
    <t>24.13       3.544</t>
  </si>
  <si>
    <t>0.7        -.0.01</t>
  </si>
  <si>
    <t>33.81      16.57</t>
  </si>
  <si>
    <t>0.94        0.407</t>
  </si>
  <si>
    <t>32,64,128</t>
  </si>
  <si>
    <t>32.89      16.95</t>
  </si>
  <si>
    <t>0.942        0.44</t>
  </si>
  <si>
    <t>34.10       16.64</t>
  </si>
  <si>
    <t>0.946        0.39</t>
  </si>
  <si>
    <t>23.74       5.65</t>
  </si>
  <si>
    <t>0.71       -0.006</t>
  </si>
  <si>
    <t>29.05       13.29</t>
  </si>
  <si>
    <t>0.85      0.20</t>
  </si>
  <si>
    <t>29.31       12.85</t>
  </si>
  <si>
    <t>0.88         0.16</t>
  </si>
  <si>
    <t>31.41       13.69</t>
  </si>
  <si>
    <t>0.88         0.23</t>
  </si>
  <si>
    <t>31.36       13.22</t>
  </si>
  <si>
    <t>0.84         0.21</t>
  </si>
  <si>
    <t/>
  </si>
  <si>
    <t>33.56       15.97</t>
  </si>
  <si>
    <t>0.93          0.32</t>
  </si>
  <si>
    <t>33.93       16.82</t>
  </si>
  <si>
    <t>0.95           0.39</t>
  </si>
  <si>
    <t>35.23       17.22</t>
  </si>
  <si>
    <t>0.96           0.51</t>
  </si>
  <si>
    <t>33.89       16.90</t>
  </si>
  <si>
    <t>0.95            0.48</t>
  </si>
  <si>
    <t>32,64</t>
  </si>
  <si>
    <t>37.80        18.59</t>
  </si>
  <si>
    <t>0.97        0.60</t>
  </si>
  <si>
    <t>38.11         18.86</t>
  </si>
  <si>
    <t>0.98          0.61</t>
  </si>
  <si>
    <t>37.67        18.88</t>
  </si>
  <si>
    <t>0.97          0.61</t>
  </si>
  <si>
    <t>mse</t>
  </si>
  <si>
    <t>39.19         18.98</t>
  </si>
  <si>
    <t>0.97          0.60</t>
  </si>
  <si>
    <t>34.81          16.98</t>
  </si>
  <si>
    <t>0.94           0.43</t>
  </si>
  <si>
    <t>36.07         19.17</t>
  </si>
  <si>
    <t>0.97           0.60</t>
  </si>
  <si>
    <t>35.17          17.64</t>
  </si>
  <si>
    <t>0.96        0.53</t>
  </si>
  <si>
    <t>mae</t>
  </si>
  <si>
    <t>37.31      18.44</t>
  </si>
  <si>
    <t>0.97        0.59</t>
  </si>
  <si>
    <t>msle</t>
  </si>
  <si>
    <t>38.12       18.99</t>
  </si>
  <si>
    <t>37.75         20.56</t>
  </si>
  <si>
    <t>0.98      0.62</t>
  </si>
  <si>
    <t>Best Model</t>
  </si>
  <si>
    <t>Added dropouts</t>
  </si>
  <si>
    <t>JPEG</t>
  </si>
  <si>
    <t>Pubished By</t>
  </si>
  <si>
    <t>Dataset</t>
  </si>
  <si>
    <t>Methodolody Used</t>
  </si>
  <si>
    <t>Results</t>
  </si>
  <si>
    <t>Kunal Rajan Deshmukh in 2019</t>
  </si>
  <si>
    <t>Imagenet,CIFAR10</t>
  </si>
  <si>
    <t>Convoultional model,encoder,decoder,Generative Adversarial Networks</t>
  </si>
  <si>
    <t xml:space="preserve">Compression ratio: (png,0.4),(jpg,0.5) </t>
  </si>
  <si>
    <t>XIANG LI, AND SHIHAO JI in 2021</t>
  </si>
  <si>
    <t>MNIST,CIFAR-10</t>
  </si>
  <si>
    <t>Neural Image Compression and Explanation</t>
  </si>
  <si>
    <t>Compression ratio: 0.3</t>
  </si>
  <si>
    <t>Source:IEEE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</si>
</sst>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000000"/>
      <name val="Calibri"/>
    </font>
    <font/>
    <font>
      <color theme="1"/>
      <name val="Arial"/>
      <scheme val="minor"/>
    </font>
    <font>
      <sz val="11.0"/>
      <color rgb="FFA31515"/>
      <name val="Monospace"/>
    </font>
    <font>
      <color rgb="FF000000"/>
      <name val="Arial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4" fillId="3" fontId="5" numFmtId="0" xfId="0" applyAlignment="1" applyBorder="1" applyFill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horizontal="center"/>
    </xf>
    <xf borderId="4" fillId="4" fontId="3" numFmtId="3" xfId="0" applyAlignment="1" applyBorder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2" width="11.13"/>
    <col customWidth="1" min="3" max="4" width="13.13"/>
    <col customWidth="1" min="5" max="5" width="18.0"/>
    <col customWidth="1" min="6" max="6" width="11.38"/>
    <col customWidth="1" min="7" max="7" width="15.63"/>
    <col customWidth="1" min="8" max="8" width="7.0"/>
    <col customWidth="1" min="9" max="9" width="8.5"/>
    <col customWidth="1" min="10" max="10" width="12.38"/>
    <col customWidth="1" min="11" max="11" width="12.88"/>
  </cols>
  <sheetData>
    <row r="1" ht="5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  <c r="L2" s="6" t="s">
        <v>12</v>
      </c>
    </row>
    <row r="3">
      <c r="A3" s="6">
        <v>1.0</v>
      </c>
      <c r="B3" s="6">
        <v>4.0</v>
      </c>
      <c r="C3" s="6" t="s">
        <v>13</v>
      </c>
      <c r="D3" s="6">
        <v>4.0</v>
      </c>
      <c r="E3" s="7" t="s">
        <v>14</v>
      </c>
      <c r="F3" s="6">
        <v>0.01</v>
      </c>
      <c r="G3" s="6">
        <v>0.0</v>
      </c>
      <c r="H3" s="6">
        <v>30.0</v>
      </c>
      <c r="I3" s="6">
        <v>256.0</v>
      </c>
      <c r="J3" s="6" t="s">
        <v>15</v>
      </c>
      <c r="K3" s="6" t="s">
        <v>16</v>
      </c>
      <c r="L3" s="6">
        <v>18.23</v>
      </c>
    </row>
    <row r="4">
      <c r="A4" s="6">
        <v>2.0</v>
      </c>
      <c r="B4" s="6">
        <v>4.0</v>
      </c>
      <c r="C4" s="6" t="s">
        <v>13</v>
      </c>
      <c r="D4" s="6">
        <v>4.0</v>
      </c>
      <c r="E4" s="7" t="s">
        <v>14</v>
      </c>
      <c r="F4" s="6">
        <v>0.01</v>
      </c>
      <c r="G4" s="6">
        <v>0.0</v>
      </c>
      <c r="H4" s="6">
        <v>30.0</v>
      </c>
      <c r="I4" s="6">
        <v>128.0</v>
      </c>
      <c r="J4" s="6" t="s">
        <v>17</v>
      </c>
      <c r="K4" s="6" t="s">
        <v>18</v>
      </c>
      <c r="L4" s="6">
        <v>24.59</v>
      </c>
    </row>
    <row r="5">
      <c r="A5" s="6">
        <v>3.0</v>
      </c>
      <c r="B5" s="6">
        <v>3.0</v>
      </c>
      <c r="C5" s="6" t="s">
        <v>19</v>
      </c>
      <c r="D5" s="6">
        <v>3.0</v>
      </c>
      <c r="E5" s="7" t="s">
        <v>14</v>
      </c>
      <c r="F5" s="6">
        <v>0.01</v>
      </c>
      <c r="G5" s="6">
        <v>0.0</v>
      </c>
      <c r="H5" s="6">
        <v>30.0</v>
      </c>
      <c r="I5" s="6">
        <v>128.0</v>
      </c>
      <c r="J5" s="6" t="s">
        <v>20</v>
      </c>
      <c r="K5" s="6" t="s">
        <v>21</v>
      </c>
      <c r="L5" s="6">
        <v>22.58</v>
      </c>
    </row>
    <row r="6">
      <c r="A6" s="6">
        <v>4.0</v>
      </c>
      <c r="B6" s="6">
        <v>4.0</v>
      </c>
      <c r="C6" s="6" t="s">
        <v>13</v>
      </c>
      <c r="D6" s="6">
        <v>4.0</v>
      </c>
      <c r="E6" s="7" t="s">
        <v>14</v>
      </c>
      <c r="F6" s="6">
        <v>0.001</v>
      </c>
      <c r="G6" s="6">
        <v>0.0</v>
      </c>
      <c r="H6" s="6">
        <v>30.0</v>
      </c>
      <c r="I6" s="6">
        <v>128.0</v>
      </c>
      <c r="J6" s="6" t="s">
        <v>22</v>
      </c>
      <c r="K6" s="6" t="s">
        <v>23</v>
      </c>
      <c r="L6" s="6">
        <v>23.56</v>
      </c>
    </row>
    <row r="7">
      <c r="A7" s="6">
        <v>5.0</v>
      </c>
      <c r="B7" s="6">
        <v>4.0</v>
      </c>
      <c r="C7" s="6" t="s">
        <v>13</v>
      </c>
      <c r="D7" s="6">
        <v>4.0</v>
      </c>
      <c r="E7" s="7" t="s">
        <v>14</v>
      </c>
      <c r="F7" s="6">
        <v>0.01</v>
      </c>
      <c r="G7" s="6">
        <v>0.0</v>
      </c>
      <c r="H7" s="6">
        <v>20.0</v>
      </c>
      <c r="I7" s="6">
        <v>128.0</v>
      </c>
      <c r="J7" s="6" t="s">
        <v>24</v>
      </c>
      <c r="K7" s="6" t="s">
        <v>25</v>
      </c>
      <c r="L7" s="6">
        <v>17.23</v>
      </c>
    </row>
    <row r="8">
      <c r="A8" s="6">
        <v>6.0</v>
      </c>
      <c r="B8" s="6">
        <v>4.0</v>
      </c>
      <c r="C8" s="6" t="s">
        <v>13</v>
      </c>
      <c r="D8" s="6">
        <v>4.0</v>
      </c>
      <c r="E8" s="7" t="s">
        <v>14</v>
      </c>
      <c r="F8" s="6">
        <v>0.005</v>
      </c>
      <c r="G8" s="6">
        <v>0.0</v>
      </c>
      <c r="H8" s="6">
        <v>20.0</v>
      </c>
      <c r="I8" s="6">
        <v>128.0</v>
      </c>
      <c r="J8" s="6" t="s">
        <v>26</v>
      </c>
      <c r="K8" s="6" t="s">
        <v>27</v>
      </c>
      <c r="L8" s="6">
        <v>19.82</v>
      </c>
    </row>
    <row r="9">
      <c r="A9" s="6">
        <v>7.0</v>
      </c>
      <c r="B9" s="6">
        <v>4.0</v>
      </c>
      <c r="C9" s="6" t="s">
        <v>13</v>
      </c>
      <c r="D9" s="6">
        <v>4.0</v>
      </c>
      <c r="E9" s="7" t="s">
        <v>14</v>
      </c>
      <c r="F9" s="6">
        <v>0.005</v>
      </c>
      <c r="G9" s="6">
        <v>0.0</v>
      </c>
      <c r="H9" s="6">
        <v>50.0</v>
      </c>
      <c r="I9" s="6">
        <v>128.0</v>
      </c>
      <c r="J9" s="6" t="s">
        <v>28</v>
      </c>
      <c r="K9" s="6" t="s">
        <v>29</v>
      </c>
      <c r="L9" s="6">
        <v>19.87</v>
      </c>
    </row>
    <row r="10">
      <c r="A10" s="6">
        <v>8.0</v>
      </c>
      <c r="B10" s="6">
        <v>4.0</v>
      </c>
      <c r="C10" s="6" t="s">
        <v>13</v>
      </c>
      <c r="D10" s="6">
        <v>4.0</v>
      </c>
      <c r="E10" s="7" t="s">
        <v>14</v>
      </c>
      <c r="F10" s="6">
        <v>1.0E-4</v>
      </c>
      <c r="G10" s="6">
        <v>0.0</v>
      </c>
      <c r="H10" s="6">
        <v>30.0</v>
      </c>
      <c r="I10" s="6">
        <v>128.0</v>
      </c>
      <c r="J10" s="6" t="s">
        <v>30</v>
      </c>
      <c r="K10" s="6" t="s">
        <v>31</v>
      </c>
      <c r="L10" s="6">
        <v>20.52</v>
      </c>
    </row>
    <row r="11">
      <c r="A11" s="6">
        <v>9.0</v>
      </c>
      <c r="B11" s="6">
        <v>4.0</v>
      </c>
      <c r="C11" s="6" t="s">
        <v>13</v>
      </c>
      <c r="D11" s="6">
        <v>4.0</v>
      </c>
      <c r="E11" s="7" t="s">
        <v>14</v>
      </c>
      <c r="F11" s="6">
        <v>1.0E-4</v>
      </c>
      <c r="G11" s="6">
        <v>0.0</v>
      </c>
      <c r="H11" s="6">
        <v>20.0</v>
      </c>
      <c r="I11" s="6">
        <v>128.0</v>
      </c>
      <c r="J11" s="6" t="s">
        <v>32</v>
      </c>
      <c r="K11" s="6" t="s">
        <v>33</v>
      </c>
      <c r="L11" s="6">
        <v>20.0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</row>
    <row r="12">
      <c r="A12" s="6">
        <v>10.0</v>
      </c>
      <c r="B12" s="6">
        <v>4.0</v>
      </c>
      <c r="C12" s="6" t="s">
        <v>13</v>
      </c>
      <c r="D12" s="6">
        <v>4.0</v>
      </c>
      <c r="E12" s="7" t="s">
        <v>14</v>
      </c>
      <c r="F12" s="6">
        <v>0.001</v>
      </c>
      <c r="G12" s="9">
        <f t="shared" ref="G12:G13" si="1">DIVIDE(0.001,30)</f>
        <v>0.00003333333333</v>
      </c>
      <c r="H12" s="6">
        <v>20.0</v>
      </c>
      <c r="I12" s="6">
        <v>128.0</v>
      </c>
      <c r="J12" s="6" t="s">
        <v>35</v>
      </c>
      <c r="K12" s="6" t="s">
        <v>36</v>
      </c>
      <c r="L12" s="6">
        <v>22.5</v>
      </c>
    </row>
    <row r="13">
      <c r="A13" s="6">
        <v>11.0</v>
      </c>
      <c r="B13" s="6">
        <v>4.0</v>
      </c>
      <c r="C13" s="6" t="s">
        <v>13</v>
      </c>
      <c r="D13" s="6">
        <v>4.0</v>
      </c>
      <c r="E13" s="7" t="s">
        <v>14</v>
      </c>
      <c r="F13" s="6">
        <v>0.001</v>
      </c>
      <c r="G13" s="9">
        <f t="shared" si="1"/>
        <v>0.00003333333333</v>
      </c>
      <c r="H13" s="6">
        <v>30.0</v>
      </c>
      <c r="I13" s="6">
        <v>128.0</v>
      </c>
      <c r="J13" s="6" t="s">
        <v>37</v>
      </c>
      <c r="K13" s="6" t="s">
        <v>38</v>
      </c>
      <c r="L13" s="6">
        <v>23.5</v>
      </c>
    </row>
    <row r="14">
      <c r="A14" s="6">
        <v>12.0</v>
      </c>
      <c r="B14" s="6">
        <v>3.0</v>
      </c>
      <c r="C14" s="6" t="s">
        <v>19</v>
      </c>
      <c r="D14" s="6">
        <v>3.0</v>
      </c>
      <c r="E14" s="7" t="s">
        <v>14</v>
      </c>
      <c r="F14" s="6">
        <v>0.001</v>
      </c>
      <c r="G14" s="9">
        <f t="shared" ref="G14:G16" si="2">DIVIDE(0.001,50)</f>
        <v>0.00002</v>
      </c>
      <c r="H14" s="6">
        <v>35.0</v>
      </c>
      <c r="I14" s="6">
        <v>128.0</v>
      </c>
      <c r="J14" s="6" t="s">
        <v>39</v>
      </c>
      <c r="K14" s="6" t="s">
        <v>40</v>
      </c>
      <c r="L14" s="6">
        <v>24.56</v>
      </c>
    </row>
    <row r="15">
      <c r="A15" s="6">
        <v>13.0</v>
      </c>
      <c r="B15" s="6">
        <v>3.0</v>
      </c>
      <c r="C15" s="6" t="s">
        <v>19</v>
      </c>
      <c r="D15" s="6">
        <v>3.0</v>
      </c>
      <c r="E15" s="7" t="s">
        <v>14</v>
      </c>
      <c r="F15" s="6">
        <v>0.001</v>
      </c>
      <c r="G15" s="9">
        <f t="shared" si="2"/>
        <v>0.00002</v>
      </c>
      <c r="H15" s="6">
        <v>45.0</v>
      </c>
      <c r="I15" s="6">
        <v>256.0</v>
      </c>
      <c r="J15" s="6" t="s">
        <v>41</v>
      </c>
      <c r="K15" s="6" t="s">
        <v>42</v>
      </c>
      <c r="L15" s="6">
        <v>24.12</v>
      </c>
    </row>
    <row r="16">
      <c r="A16" s="6">
        <v>14.0</v>
      </c>
      <c r="B16" s="6">
        <v>2.0</v>
      </c>
      <c r="C16" s="10" t="s">
        <v>43</v>
      </c>
      <c r="D16" s="6">
        <v>2.0</v>
      </c>
      <c r="E16" s="7" t="s">
        <v>14</v>
      </c>
      <c r="F16" s="6">
        <v>0.001</v>
      </c>
      <c r="G16" s="9">
        <f t="shared" si="2"/>
        <v>0.00002</v>
      </c>
      <c r="H16" s="6">
        <v>50.0</v>
      </c>
      <c r="I16" s="6">
        <v>256.0</v>
      </c>
      <c r="J16" s="6" t="s">
        <v>44</v>
      </c>
      <c r="K16" s="11" t="s">
        <v>45</v>
      </c>
      <c r="L16" s="6">
        <v>27.11</v>
      </c>
    </row>
    <row r="17">
      <c r="A17" s="6">
        <v>15.0</v>
      </c>
      <c r="B17" s="6">
        <v>2.0</v>
      </c>
      <c r="C17" s="10" t="s">
        <v>43</v>
      </c>
      <c r="D17" s="6">
        <v>2.0</v>
      </c>
      <c r="E17" s="7" t="s">
        <v>14</v>
      </c>
      <c r="F17" s="6">
        <v>0.001</v>
      </c>
      <c r="G17" s="9">
        <f>DIVIDE(0.002,80)</f>
        <v>0.000025</v>
      </c>
      <c r="H17" s="6">
        <v>50.0</v>
      </c>
      <c r="I17" s="6">
        <v>256.0</v>
      </c>
      <c r="J17" s="6" t="s">
        <v>46</v>
      </c>
      <c r="K17" s="6" t="s">
        <v>47</v>
      </c>
      <c r="L17" s="6">
        <v>27.32</v>
      </c>
    </row>
    <row r="18">
      <c r="A18" s="6">
        <v>16.0</v>
      </c>
      <c r="B18" s="6">
        <v>2.0</v>
      </c>
      <c r="C18" s="10" t="s">
        <v>43</v>
      </c>
      <c r="D18" s="6">
        <v>2.0</v>
      </c>
      <c r="E18" s="7" t="s">
        <v>14</v>
      </c>
      <c r="F18" s="6">
        <v>0.0015</v>
      </c>
      <c r="G18" s="9">
        <f>divide(0.0015,100)</f>
        <v>0.000015</v>
      </c>
      <c r="H18" s="6">
        <v>50.0</v>
      </c>
      <c r="I18" s="6">
        <v>256.0</v>
      </c>
      <c r="J18" s="6" t="s">
        <v>48</v>
      </c>
      <c r="K18" s="6" t="s">
        <v>49</v>
      </c>
      <c r="L18" s="6">
        <v>27.12</v>
      </c>
    </row>
    <row r="19">
      <c r="A19" s="6">
        <v>17.0</v>
      </c>
      <c r="B19" s="12">
        <v>2.0</v>
      </c>
      <c r="C19" s="12" t="s">
        <v>43</v>
      </c>
      <c r="D19" s="12">
        <v>2.0</v>
      </c>
      <c r="E19" s="12" t="s">
        <v>50</v>
      </c>
      <c r="F19" s="12">
        <v>0.001</v>
      </c>
      <c r="G19" s="13">
        <f t="shared" ref="G19:G20" si="3">divide(0.001,80)</f>
        <v>0.0000125</v>
      </c>
      <c r="H19" s="12">
        <v>50.0</v>
      </c>
      <c r="I19" s="12">
        <v>256.0</v>
      </c>
      <c r="J19" s="12" t="s">
        <v>51</v>
      </c>
      <c r="K19" s="12" t="s">
        <v>52</v>
      </c>
      <c r="L19" s="12">
        <v>27.42</v>
      </c>
    </row>
    <row r="20">
      <c r="A20" s="6">
        <v>18.0</v>
      </c>
      <c r="B20" s="6">
        <v>3.0</v>
      </c>
      <c r="C20" s="6" t="s">
        <v>19</v>
      </c>
      <c r="D20" s="6">
        <v>3.0</v>
      </c>
      <c r="E20" s="6" t="s">
        <v>50</v>
      </c>
      <c r="F20" s="6">
        <v>0.001</v>
      </c>
      <c r="G20" s="9">
        <f t="shared" si="3"/>
        <v>0.0000125</v>
      </c>
      <c r="H20" s="6">
        <v>40.0</v>
      </c>
      <c r="I20" s="6">
        <v>256.0</v>
      </c>
      <c r="J20" s="6" t="s">
        <v>53</v>
      </c>
      <c r="K20" s="6" t="s">
        <v>54</v>
      </c>
      <c r="L20" s="6">
        <v>23.57</v>
      </c>
    </row>
    <row r="21">
      <c r="A21" s="6">
        <v>19.0</v>
      </c>
      <c r="B21" s="6">
        <v>2.0</v>
      </c>
      <c r="C21" s="6" t="s">
        <v>43</v>
      </c>
      <c r="D21" s="6">
        <v>2.0</v>
      </c>
      <c r="E21" s="6" t="s">
        <v>50</v>
      </c>
      <c r="F21" s="6">
        <v>5.0E-4</v>
      </c>
      <c r="G21" s="9">
        <f>divide(0.0005,40)</f>
        <v>0.0000125</v>
      </c>
      <c r="H21" s="6">
        <v>40.0</v>
      </c>
      <c r="I21" s="6">
        <v>256.0</v>
      </c>
      <c r="J21" s="6" t="s">
        <v>55</v>
      </c>
      <c r="K21" s="6" t="s">
        <v>56</v>
      </c>
      <c r="L21" s="6">
        <v>27.27</v>
      </c>
    </row>
    <row r="22">
      <c r="A22" s="6">
        <v>20.0</v>
      </c>
      <c r="B22" s="6">
        <v>2.0</v>
      </c>
      <c r="C22" s="6" t="s">
        <v>43</v>
      </c>
      <c r="D22" s="6">
        <v>2.0</v>
      </c>
      <c r="E22" s="6" t="s">
        <v>50</v>
      </c>
      <c r="F22" s="6">
        <v>0.001</v>
      </c>
      <c r="G22" s="9">
        <f t="shared" ref="G22:G24" si="4">divide(0.001,80)</f>
        <v>0.0000125</v>
      </c>
      <c r="H22" s="6">
        <v>50.0</v>
      </c>
      <c r="I22" s="6">
        <v>256.0</v>
      </c>
      <c r="J22" s="6" t="s">
        <v>57</v>
      </c>
      <c r="K22" s="6" t="s">
        <v>58</v>
      </c>
      <c r="L22" s="6">
        <v>24.69</v>
      </c>
    </row>
    <row r="23">
      <c r="A23" s="6">
        <v>21.0</v>
      </c>
      <c r="B23" s="6">
        <v>2.0</v>
      </c>
      <c r="C23" s="6" t="s">
        <v>43</v>
      </c>
      <c r="D23" s="6">
        <v>2.0</v>
      </c>
      <c r="E23" s="6" t="s">
        <v>59</v>
      </c>
      <c r="F23" s="6">
        <v>0.001</v>
      </c>
      <c r="G23" s="9">
        <f t="shared" si="4"/>
        <v>0.0000125</v>
      </c>
      <c r="H23" s="6">
        <v>50.0</v>
      </c>
      <c r="I23" s="6">
        <v>256.0</v>
      </c>
      <c r="J23" s="11" t="s">
        <v>60</v>
      </c>
      <c r="K23" s="11" t="s">
        <v>61</v>
      </c>
      <c r="L23" s="6">
        <v>26.8</v>
      </c>
    </row>
    <row r="24">
      <c r="A24" s="6">
        <v>23.0</v>
      </c>
      <c r="B24" s="6">
        <v>2.0</v>
      </c>
      <c r="C24" s="6" t="s">
        <v>43</v>
      </c>
      <c r="D24" s="6">
        <v>2.0</v>
      </c>
      <c r="E24" s="6" t="s">
        <v>62</v>
      </c>
      <c r="F24" s="6">
        <v>0.001</v>
      </c>
      <c r="G24" s="9">
        <f t="shared" si="4"/>
        <v>0.0000125</v>
      </c>
      <c r="H24" s="6">
        <v>50.0</v>
      </c>
      <c r="I24" s="6">
        <v>256.0</v>
      </c>
      <c r="J24" s="6" t="s">
        <v>63</v>
      </c>
      <c r="K24" s="6" t="s">
        <v>56</v>
      </c>
      <c r="L24" s="6">
        <v>27.32</v>
      </c>
    </row>
    <row r="25">
      <c r="A25" s="6">
        <v>26.0</v>
      </c>
      <c r="B25" s="12">
        <v>4.0</v>
      </c>
      <c r="C25" s="14">
        <v>1.28128256256E11</v>
      </c>
      <c r="D25" s="12">
        <v>4.0</v>
      </c>
      <c r="E25" s="12" t="s">
        <v>50</v>
      </c>
      <c r="F25" s="12">
        <v>0.001</v>
      </c>
      <c r="G25" s="12">
        <v>1.25E-5</v>
      </c>
      <c r="H25" s="12">
        <v>50.0</v>
      </c>
      <c r="I25" s="12">
        <v>256.0</v>
      </c>
      <c r="J25" s="12" t="s">
        <v>64</v>
      </c>
      <c r="K25" s="12" t="s">
        <v>65</v>
      </c>
      <c r="L25" s="12">
        <v>28.58</v>
      </c>
    </row>
    <row r="26">
      <c r="A26" s="8" t="s">
        <v>66</v>
      </c>
      <c r="B26" s="8" t="s">
        <v>67</v>
      </c>
      <c r="L26" s="8">
        <v>29.96612</v>
      </c>
    </row>
    <row r="27">
      <c r="A27" s="8" t="s">
        <v>68</v>
      </c>
      <c r="L27" s="8">
        <v>33.16</v>
      </c>
    </row>
  </sheetData>
  <mergeCells count="1">
    <mergeCell ref="A1:L1"/>
  </mergeCells>
  <printOptions horizontalCentered="1"/>
  <pageMargins bottom="0.5" footer="0.0" header="0.0" left="0.2523719165085389" right="1.0" top="0.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3.75"/>
    <col customWidth="1" min="3" max="3" width="14.88"/>
    <col customWidth="1" min="4" max="4" width="15.0"/>
  </cols>
  <sheetData>
    <row r="1">
      <c r="A1" s="15" t="s">
        <v>69</v>
      </c>
      <c r="B1" s="15" t="s">
        <v>70</v>
      </c>
      <c r="C1" s="15" t="s">
        <v>71</v>
      </c>
      <c r="D1" s="15" t="s">
        <v>72</v>
      </c>
    </row>
    <row r="2">
      <c r="A2" s="16" t="s">
        <v>73</v>
      </c>
      <c r="B2" s="16" t="s">
        <v>74</v>
      </c>
      <c r="C2" s="16" t="s">
        <v>75</v>
      </c>
      <c r="D2" s="16" t="s">
        <v>76</v>
      </c>
      <c r="E2" s="17"/>
    </row>
    <row r="3">
      <c r="A3" s="18" t="s">
        <v>77</v>
      </c>
      <c r="B3" s="8" t="s">
        <v>78</v>
      </c>
      <c r="C3" s="18" t="s">
        <v>79</v>
      </c>
      <c r="D3" s="16" t="s">
        <v>80</v>
      </c>
    </row>
    <row r="5">
      <c r="A5" s="19" t="s">
        <v>81</v>
      </c>
    </row>
  </sheetData>
  <mergeCells count="1">
    <mergeCell ref="A5:D5"/>
  </mergeCells>
  <drawing r:id="rId1"/>
</worksheet>
</file>