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3.xml" ContentType="application/vnd.ms-excel.slicer+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ivi\OneDrive\Desktop\"/>
    </mc:Choice>
  </mc:AlternateContent>
  <bookViews>
    <workbookView xWindow="0" yWindow="0" windowWidth="20490" windowHeight="7530" firstSheet="1" activeTab="4"/>
  </bookViews>
  <sheets>
    <sheet name="Toss Based Decision" sheetId="5" r:id="rId1"/>
    <sheet name="Top 10 Venues" sheetId="7" r:id="rId2"/>
    <sheet name="MoM Match" sheetId="8" r:id="rId3"/>
    <sheet name="KPI" sheetId="10" r:id="rId4"/>
    <sheet name="DASHBOARDS" sheetId="11" r:id="rId5"/>
    <sheet name="Matches Win" sheetId="12" r:id="rId6"/>
    <sheet name="IPL Matches 2008-2020" sheetId="1" r:id="rId7"/>
    <sheet name="Title Winners" sheetId="9" r:id="rId8"/>
    <sheet name="WINNERS" sheetId="2" r:id="rId9"/>
  </sheets>
  <definedNames>
    <definedName name="_xlchart.0" hidden="1">'Title Winners'!$D$4:$D$9</definedName>
    <definedName name="_xlchart.1" hidden="1">'Title Winners'!$E$4:$E$9</definedName>
    <definedName name="_xlchart.2" hidden="1">'Title Winners'!$D$4:$D$9</definedName>
    <definedName name="_xlchart.3" hidden="1">'Title Winners'!$E$4:$E$9</definedName>
    <definedName name="_xlcn.WorksheetConnection_IPLMatches20082020.csvTable11" hidden="1">Table1[]</definedName>
    <definedName name="_xlcn.WorksheetConnection_IPLMatches20082020OO1" hidden="1">'IPL Matches 2008-2020'!$O:$O</definedName>
    <definedName name="Slicer_SEASON2">#N/A</definedName>
  </definedNames>
  <calcPr calcId="162913"/>
  <pivotCaches>
    <pivotCache cacheId="3" r:id="rId10"/>
    <pivotCache cacheId="4"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PL Matches 2008-2020.csv!Table1"/>
          <x15:modelTable id="Range" name="Range" connection="WorksheetConnection_IPL Matches 2008-2020!$O:$O"/>
        </x15:modelTables>
      </x15:dataModel>
    </ext>
  </extLst>
</workbook>
</file>

<file path=xl/calcChain.xml><?xml version="1.0" encoding="utf-8"?>
<calcChain xmlns="http://schemas.openxmlformats.org/spreadsheetml/2006/main">
  <c r="E9" i="9" l="1"/>
  <c r="D9" i="9"/>
  <c r="E8" i="9"/>
  <c r="D8" i="9"/>
  <c r="E7" i="9"/>
  <c r="D7" i="9"/>
  <c r="E6" i="9"/>
  <c r="D6" i="9"/>
  <c r="E5" i="9"/>
  <c r="D5" i="9"/>
  <c r="E4" i="9"/>
  <c r="D4" i="9"/>
  <c r="C4" i="10"/>
  <c r="E4" i="10" s="1"/>
  <c r="D13" i="8"/>
  <c r="D12" i="8"/>
  <c r="D11" i="8"/>
  <c r="D10" i="8"/>
  <c r="D9" i="8"/>
  <c r="D8" i="8"/>
  <c r="D7" i="8"/>
  <c r="D6" i="8"/>
  <c r="D5" i="8"/>
  <c r="D4" i="8"/>
  <c r="E13" i="8"/>
  <c r="E9" i="8"/>
  <c r="E5" i="8"/>
  <c r="E12" i="8"/>
  <c r="E8" i="8"/>
  <c r="E4" i="8"/>
  <c r="E6" i="8"/>
  <c r="E11" i="8"/>
  <c r="E7" i="8"/>
  <c r="E10" i="8"/>
  <c r="F4" i="10" l="1"/>
  <c r="D4" i="10"/>
  <c r="G4"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PL Matches 2008-2020!$O:$O" type="102" refreshedVersion="6" minRefreshableVersion="5">
    <extLst>
      <ext xmlns:x15="http://schemas.microsoft.com/office/spreadsheetml/2010/11/main" uri="{DE250136-89BD-433C-8126-D09CA5730AF9}">
        <x15:connection id="Range" autoDelete="1">
          <x15:rangePr sourceName="_xlcn.WorksheetConnection_IPLMatches20082020OO1"/>
        </x15:connection>
      </ext>
    </extLst>
  </connection>
  <connection id="3" name="WorksheetConnection_IPL Matches 2008-2020.csv!Table1" type="102" refreshedVersion="6" minRefreshableVersion="5">
    <extLst>
      <ext xmlns:x15="http://schemas.microsoft.com/office/spreadsheetml/2010/11/main" uri="{DE250136-89BD-433C-8126-D09CA5730AF9}">
        <x15:connection id="Table1">
          <x15:rangePr sourceName="_xlcn.WorksheetConnection_IPLMatches20082020.csvTable11"/>
        </x15:connection>
      </ext>
    </extLst>
  </connection>
</connections>
</file>

<file path=xl/sharedStrings.xml><?xml version="1.0" encoding="utf-8"?>
<sst xmlns="http://schemas.openxmlformats.org/spreadsheetml/2006/main" count="11693" uniqueCount="448">
  <si>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</si>
  <si>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</si>
  <si>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</si>
  <si>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</si>
  <si>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</si>
  <si>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</si>
  <si>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</si>
  <si>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</si>
  <si>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</si>
  <si>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</si>
  <si>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</si>
  <si>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</si>
  <si>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</si>
  <si>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</si>
  <si>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</si>
  <si>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</si>
  <si>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</si>
  <si>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</si>
  <si>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</si>
  <si>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</si>
  <si>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</si>
  <si>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</si>
  <si>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</si>
  <si>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</si>
  <si>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</si>
  <si>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</si>
  <si>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</si>
  <si>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</si>
  <si>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</si>
  <si>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</si>
  <si>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</si>
  <si>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</si>
  <si>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</si>
  <si>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</si>
  <si>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</si>
  <si>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</si>
  <si>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</si>
  <si>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</si>
  <si>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</si>
  <si>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</si>
  <si>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</si>
  <si>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</si>
  <si>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</si>
  <si>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</si>
  <si>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</si>
  <si>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</si>
  <si>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</si>
  <si>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</si>
  <si>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</si>
  <si>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</si>
  <si>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</si>
  <si>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</si>
  <si>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</si>
  <si>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</si>
  <si>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</si>
  <si>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</si>
  <si>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</si>
  <si>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</si>
  <si>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</si>
  <si>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</si>
  <si>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</si>
  <si>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</si>
  <si>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</si>
  <si>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</si>
  <si>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</si>
  <si>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</si>
  <si>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</si>
  <si>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</si>
  <si>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</si>
  <si>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</si>
  <si>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</si>
  <si>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</si>
  <si>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</si>
  <si>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</si>
  <si>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</si>
  <si>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</si>
  <si>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</si>
  <si>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</si>
  <si>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</si>
  <si>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</si>
  <si>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</si>
  <si>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</si>
  <si>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</si>
  <si>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</si>
  <si>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</si>
  <si>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</si>
  <si>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</si>
  <si>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</si>
  <si>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</si>
  <si>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</si>
  <si>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</si>
  <si>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</si>
  <si>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</si>
  <si>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</si>
  <si>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</si>
  <si>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</si>
  <si>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</si>
  <si>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</si>
  <si>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</si>
  <si>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</si>
  <si>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</si>
  <si>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</si>
  <si>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</si>
  <si>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</si>
  <si>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</si>
  <si>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</si>
  <si>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</si>
  <si>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</si>
  <si>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</si>
  <si>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</si>
  <si>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</si>
  <si>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</si>
  <si>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</si>
  <si>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</si>
  <si>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</si>
  <si>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</si>
  <si>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</si>
  <si>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</si>
  <si>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</si>
  <si>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</si>
  <si>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</si>
  <si>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</si>
  <si>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</si>
  <si>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</si>
  <si>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</si>
  <si>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</si>
  <si>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</si>
  <si>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</si>
  <si>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</si>
  <si>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</si>
  <si>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</si>
  <si>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</si>
  <si>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</si>
  <si>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</si>
  <si>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</si>
  <si>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</si>
  <si>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</si>
  <si>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</si>
  <si>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</si>
  <si>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</si>
  <si>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</si>
  <si>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</si>
  <si>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</si>
  <si>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</si>
  <si>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</si>
  <si>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</si>
  <si>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</si>
  <si>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</si>
  <si>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</si>
  <si>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</si>
  <si>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</si>
  <si>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</si>
  <si>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</si>
  <si>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</si>
  <si>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</si>
  <si>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</si>
  <si>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</si>
  <si>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</si>
  <si>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</si>
  <si>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</si>
  <si>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</si>
  <si>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</si>
  <si>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</si>
  <si>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</si>
  <si>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</si>
  <si>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</si>
  <si>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</si>
  <si>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</si>
  <si>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</si>
  <si>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</si>
  <si>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</si>
  <si>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</si>
  <si>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</si>
  <si>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</si>
  <si>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</si>
  <si>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</si>
  <si>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</si>
  <si>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</si>
  <si>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</si>
  <si>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</si>
  <si>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</si>
  <si>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</si>
  <si>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</si>
  <si>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</si>
  <si>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</si>
  <si>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</si>
  <si>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</si>
  <si>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</si>
  <si>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</si>
  <si>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</si>
  <si>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</si>
  <si>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</si>
  <si>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</si>
  <si>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</si>
  <si>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</si>
  <si>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</si>
  <si>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</si>
  <si>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</si>
  <si>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</si>
  <si>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</si>
  <si>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</si>
  <si>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</si>
  <si>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</si>
  <si>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</si>
  <si>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</si>
  <si>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</si>
  <si>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</si>
  <si>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</si>
  <si>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</si>
  <si>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</si>
  <si>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</si>
  <si>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</si>
  <si>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</si>
  <si>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</si>
  <si>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</si>
  <si>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</si>
  <si>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</si>
  <si>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</si>
  <si>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</si>
  <si>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</si>
  <si>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</si>
  <si>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</si>
  <si>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</si>
  <si>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</si>
  <si>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</si>
  <si>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</si>
  <si>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</si>
  <si>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</si>
  <si>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</si>
  <si>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</si>
  <si>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</si>
  <si>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</si>
  <si>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</si>
  <si>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</si>
  <si>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</si>
  <si>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</si>
  <si>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</si>
  <si>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</si>
  <si>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</si>
  <si>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</si>
  <si>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</si>
  <si>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</si>
  <si>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</si>
  <si>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</si>
  <si>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</si>
  <si>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</si>
  <si>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</si>
  <si>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</si>
  <si>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</si>
  <si>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</si>
  <si>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</si>
  <si>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</si>
  <si>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</si>
  <si>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</si>
  <si>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</si>
  <si>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</si>
  <si>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</si>
  <si>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</si>
  <si>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</si>
  <si>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</si>
  <si>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</si>
  <si>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</si>
  <si>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</si>
  <si>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</si>
  <si>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</si>
  <si>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</si>
  <si>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</si>
  <si>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</si>
  <si>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</si>
  <si>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</si>
  <si>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</si>
  <si>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</si>
  <si>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</si>
  <si>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</si>
  <si>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</si>
  <si>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</si>
  <si>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</si>
  <si>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</si>
  <si>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</si>
  <si>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</si>
  <si>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</si>
  <si>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</si>
  <si>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</si>
  <si>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</si>
  <si>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</si>
  <si>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</si>
  <si>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</si>
  <si>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</si>
  <si>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</si>
  <si>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</si>
  <si>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</si>
  <si>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</si>
  <si>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</si>
  <si>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</si>
  <si>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</si>
  <si>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</si>
  <si>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</si>
  <si>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</si>
  <si>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</si>
  <si>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</si>
  <si>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</si>
  <si>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</si>
  <si>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</si>
  <si>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</si>
  <si>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</si>
  <si>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</si>
  <si>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</si>
  <si>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</si>
  <si>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</si>
  <si>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</si>
  <si>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</si>
  <si>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</si>
  <si>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</si>
  <si>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</si>
  <si>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</si>
  <si>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</si>
  <si>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</si>
  <si>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</si>
  <si>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</si>
  <si>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</si>
  <si>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</si>
  <si>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</si>
  <si>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</si>
  <si>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</si>
  <si>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</si>
  <si>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</si>
  <si>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</si>
  <si>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</si>
  <si>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</si>
  <si>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</si>
  <si>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</si>
  <si>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</si>
  <si>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</si>
  <si>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</si>
  <si>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</si>
  <si>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</si>
  <si>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</si>
  <si>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</si>
  <si>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</si>
  <si>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</si>
  <si>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</si>
  <si>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</si>
  <si>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</si>
  <si>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</si>
  <si>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</si>
  <si>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</si>
  <si>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</si>
  <si>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</si>
  <si>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</si>
  <si>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</si>
  <si>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</si>
  <si>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</si>
  <si>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</si>
  <si>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</si>
  <si>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</si>
  <si>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</si>
  <si>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</si>
  <si>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</si>
  <si>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</si>
  <si>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</si>
  <si>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</si>
  <si>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</si>
  <si>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</si>
  <si>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</si>
  <si>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</si>
  <si>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</si>
  <si>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</si>
  <si>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</si>
  <si>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</si>
  <si>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</si>
  <si>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</si>
  <si>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</si>
  <si>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</si>
  <si>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</si>
  <si>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</si>
  <si>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</si>
  <si>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</si>
  <si>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</si>
  <si>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</si>
  <si>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</si>
  <si>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</si>
  <si>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</si>
  <si>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</si>
  <si>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</si>
  <si>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</si>
  <si>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</si>
  <si>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</si>
  <si>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</si>
  <si>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</si>
  <si>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</si>
  <si>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</si>
  <si>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</si>
  <si>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</si>
  <si>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</si>
  <si>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</si>
  <si>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</si>
  <si>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</si>
  <si>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</si>
  <si>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</si>
  <si>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</si>
  <si>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</si>
  <si>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</si>
  <si>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</si>
  <si>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</si>
  <si>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</si>
  <si>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</si>
  <si>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</si>
  <si>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</si>
  <si>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</si>
  <si>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</si>
  <si>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</si>
  <si>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</si>
  <si>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</si>
  <si>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 Up</t>
  </si>
  <si>
    <t>Player of the Series</t>
  </si>
  <si>
    <t>Andre Russell</t>
  </si>
  <si>
    <t>Sunil Narine</t>
  </si>
  <si>
    <t>Ben Stokes</t>
  </si>
  <si>
    <t>Virat Kohli</t>
  </si>
  <si>
    <t>Glenn Maxwell</t>
  </si>
  <si>
    <t>Shane Watson</t>
  </si>
  <si>
    <t>Chris Gayle</t>
  </si>
  <si>
    <t>Sachin Tendulkar</t>
  </si>
  <si>
    <t>Adam Gilchrist</t>
  </si>
  <si>
    <t xml:space="preserve">Player of The Match </t>
  </si>
  <si>
    <t>Jasprit Bumrah</t>
  </si>
  <si>
    <t xml:space="preserve">Krunal Pandya </t>
  </si>
  <si>
    <t>Ben Cutting</t>
  </si>
  <si>
    <t>Rohit Sharma</t>
  </si>
  <si>
    <t xml:space="preserve">Manish Pandey </t>
  </si>
  <si>
    <t>Kieron Pollard</t>
  </si>
  <si>
    <t>Manvinder Bisla</t>
  </si>
  <si>
    <t xml:space="preserve">Murali Vijay </t>
  </si>
  <si>
    <t>Suresh Raina</t>
  </si>
  <si>
    <t>Anil Kumble</t>
  </si>
  <si>
    <t>Yusuf Pathan</t>
  </si>
  <si>
    <t>Row Labels</t>
  </si>
  <si>
    <t>Grand Total</t>
  </si>
  <si>
    <t>Count of toss_winner</t>
  </si>
  <si>
    <t>Column Labels</t>
  </si>
  <si>
    <t>Count of winner</t>
  </si>
  <si>
    <t xml:space="preserve"> </t>
  </si>
  <si>
    <t>Count of player_of_match</t>
  </si>
  <si>
    <t xml:space="preserve">Player of Match </t>
  </si>
  <si>
    <t>MOM Won</t>
  </si>
  <si>
    <t>Count of Winner</t>
  </si>
  <si>
    <t>Punjab Cricket Association Stadium</t>
  </si>
  <si>
    <t>Rajiv Gandhi International Stadium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</si>
</sst>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78-4538-AEED-36E0CEF0724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8B-4A59-9CE0-E183492E58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0-4278-4538-AEED-36E0CEF072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952318460192473"/>
          <c:y val="0.18339056576261303"/>
          <c:w val="0.27214348206474187"/>
          <c:h val="0.188658501020705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a:t>Title Winners</a:t>
            </a:r>
          </a:p>
        </cx:rich>
      </cx:tx>
    </cx:title>
    <cx:plotArea>
      <cx:plotAreaRegion>
        <cx:series layoutId="treemap" uniqueId="{22431A83-F8D0-43AD-9D0F-F9EB0B2B3998}">
          <cx:dataLabels pos="inEnd">
            <cx:visibility seriesName="0" categoryName="1" value="1"/>
            <cx:separator>
</cx:separator>
          </cx:dataLabels>
          <cx:dataId val="0"/>
          <cx:layoutPr>
            <cx:parentLabelLayout val="overlapping"/>
          </cx:layoutPr>
        </cx:series>
      </cx:plotAreaRegion>
    </cx:plotArea>
    <cx:legend pos="t" align="ctr" overlay="0"/>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sz="1100">
                <a:latin typeface="Arial Black" panose="020B0A04020102020204" pitchFamily="34" charset="0"/>
              </a:rPr>
              <a:t>Top</a:t>
            </a:r>
            <a:r>
              <a:rPr lang="en-IN" sz="1100" baseline="0">
                <a:latin typeface="Arial Black" panose="020B0A04020102020204" pitchFamily="34" charset="0"/>
              </a:rPr>
              <a:t> 10 Venues with most matches and Winning Based on Bat Firat and Field First. </a:t>
            </a:r>
            <a:endParaRPr lang="en-IN" sz="11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433121019108"/>
          <c:y val="0.20843563229295134"/>
          <c:w val="0.61509554140127387"/>
          <c:h val="0.6266494639977231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Brabourne Stadium</c:v>
                </c:pt>
                <c:pt idx="1">
                  <c:v>Feroz Shah Kotla</c:v>
                </c:pt>
                <c:pt idx="2">
                  <c:v>MA Chidambaram Stadium, Chepauk</c:v>
                </c:pt>
                <c:pt idx="3">
                  <c:v>Eden Gardens</c:v>
                </c:pt>
                <c:pt idx="4">
                  <c:v>M Chinnaswamy Stadium</c:v>
                </c:pt>
                <c:pt idx="5">
                  <c:v>Dr DY Patil Sports Academy</c:v>
                </c:pt>
                <c:pt idx="6">
                  <c:v>Punjab Cricket Association Stadium, Mohali</c:v>
                </c:pt>
                <c:pt idx="7">
                  <c:v>Sardar Patel Stadium, Motera</c:v>
                </c:pt>
                <c:pt idx="8">
                  <c:v>Vidarbha Cricket Association Stadium, Jamtha</c:v>
                </c:pt>
                <c:pt idx="9">
                  <c:v>Sawai Mansingh Stadium</c:v>
                </c:pt>
              </c:strCache>
            </c:strRef>
          </c:cat>
          <c:val>
            <c:numRef>
              <c:f>'Top 10 Venues'!$B$5:$B$15</c:f>
              <c:numCache>
                <c:formatCode>General</c:formatCode>
                <c:ptCount val="10"/>
                <c:pt idx="0">
                  <c:v>5</c:v>
                </c:pt>
                <c:pt idx="1">
                  <c:v>6</c:v>
                </c:pt>
                <c:pt idx="2">
                  <c:v>6</c:v>
                </c:pt>
                <c:pt idx="3">
                  <c:v>6</c:v>
                </c:pt>
                <c:pt idx="4">
                  <c:v>1</c:v>
                </c:pt>
                <c:pt idx="5">
                  <c:v>4</c:v>
                </c:pt>
                <c:pt idx="6">
                  <c:v>3</c:v>
                </c:pt>
                <c:pt idx="7">
                  <c:v>3</c:v>
                </c:pt>
                <c:pt idx="8">
                  <c:v>2</c:v>
                </c:pt>
                <c:pt idx="9">
                  <c:v>2</c:v>
                </c:pt>
              </c:numCache>
            </c:numRef>
          </c:val>
          <c:extLst>
            <c:ext xmlns:c16="http://schemas.microsoft.com/office/drawing/2014/chart" uri="{C3380CC4-5D6E-409C-BE32-E72D297353CC}">
              <c16:uniqueId val="{00000000-9228-4412-8D4E-7F1F03EC68A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Brabourne Stadium</c:v>
                </c:pt>
                <c:pt idx="1">
                  <c:v>Feroz Shah Kotla</c:v>
                </c:pt>
                <c:pt idx="2">
                  <c:v>MA Chidambaram Stadium, Chepauk</c:v>
                </c:pt>
                <c:pt idx="3">
                  <c:v>Eden Gardens</c:v>
                </c:pt>
                <c:pt idx="4">
                  <c:v>M Chinnaswamy Stadium</c:v>
                </c:pt>
                <c:pt idx="5">
                  <c:v>Dr DY Patil Sports Academy</c:v>
                </c:pt>
                <c:pt idx="6">
                  <c:v>Punjab Cricket Association Stadium, Mohali</c:v>
                </c:pt>
                <c:pt idx="7">
                  <c:v>Sardar Patel Stadium, Motera</c:v>
                </c:pt>
                <c:pt idx="8">
                  <c:v>Vidarbha Cricket Association Stadium, Jamtha</c:v>
                </c:pt>
                <c:pt idx="9">
                  <c:v>Sawai Mansingh Stadium</c:v>
                </c:pt>
              </c:strCache>
            </c:strRef>
          </c:cat>
          <c:val>
            <c:numRef>
              <c:f>'Top 10 Venues'!$C$5:$C$15</c:f>
              <c:numCache>
                <c:formatCode>General</c:formatCode>
                <c:ptCount val="10"/>
                <c:pt idx="0">
                  <c:v>2</c:v>
                </c:pt>
                <c:pt idx="1">
                  <c:v>1</c:v>
                </c:pt>
                <c:pt idx="2">
                  <c:v>1</c:v>
                </c:pt>
                <c:pt idx="3">
                  <c:v>1</c:v>
                </c:pt>
                <c:pt idx="4">
                  <c:v>6</c:v>
                </c:pt>
                <c:pt idx="5">
                  <c:v>2</c:v>
                </c:pt>
                <c:pt idx="6">
                  <c:v>2</c:v>
                </c:pt>
                <c:pt idx="7">
                  <c:v>1</c:v>
                </c:pt>
                <c:pt idx="8">
                  <c:v>1</c:v>
                </c:pt>
                <c:pt idx="9">
                  <c:v>1</c:v>
                </c:pt>
              </c:numCache>
            </c:numRef>
          </c:val>
          <c:extLst>
            <c:ext xmlns:c16="http://schemas.microsoft.com/office/drawing/2014/chart" uri="{C3380CC4-5D6E-409C-BE32-E72D297353CC}">
              <c16:uniqueId val="{00000001-9228-4412-8D4E-7F1F03EC68A3}"/>
            </c:ext>
          </c:extLst>
        </c:ser>
        <c:dLbls>
          <c:dLblPos val="ctr"/>
          <c:showLegendKey val="0"/>
          <c:showVal val="1"/>
          <c:showCatName val="0"/>
          <c:showSerName val="0"/>
          <c:showPercent val="0"/>
          <c:showBubbleSize val="0"/>
        </c:dLbls>
        <c:gapWidth val="150"/>
        <c:overlap val="100"/>
        <c:axId val="241614656"/>
        <c:axId val="241623808"/>
      </c:barChart>
      <c:catAx>
        <c:axId val="24161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23808"/>
        <c:crosses val="autoZero"/>
        <c:auto val="1"/>
        <c:lblAlgn val="ctr"/>
        <c:lblOffset val="100"/>
        <c:noMultiLvlLbl val="0"/>
      </c:catAx>
      <c:valAx>
        <c:axId val="24162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14656"/>
        <c:crosses val="autoZero"/>
        <c:crossBetween val="between"/>
      </c:valAx>
      <c:spPr>
        <a:noFill/>
        <a:ln>
          <a:noFill/>
        </a:ln>
        <a:effectLst/>
      </c:spPr>
    </c:plotArea>
    <c:legend>
      <c:legendPos val="r"/>
      <c:layout>
        <c:manualLayout>
          <c:xMode val="edge"/>
          <c:yMode val="edge"/>
          <c:x val="0.77925338950465584"/>
          <c:y val="0.1812251880771171"/>
          <c:w val="0.18253004998579"/>
          <c:h val="7.3352780763128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Top 10 Man of The Match Award Winners</a:t>
            </a:r>
          </a:p>
        </c:rich>
      </c:tx>
      <c:layout>
        <c:manualLayout>
          <c:xMode val="edge"/>
          <c:yMode val="edge"/>
          <c:x val="0.14903604710769014"/>
          <c:y val="3.21810931010592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0389191222718396"/>
          <c:y val="0.10470443366948834"/>
          <c:w val="0.89454260440819267"/>
          <c:h val="0.79898095110883349"/>
        </c:manualLayout>
      </c:layout>
      <c:barChart>
        <c:barDir val="col"/>
        <c:grouping val="clustered"/>
        <c:varyColors val="0"/>
        <c:ser>
          <c:idx val="0"/>
          <c:order val="0"/>
          <c:spPr>
            <a:solidFill>
              <a:schemeClr val="accent2">
                <a:lumMod val="20000"/>
                <a:lumOff val="80000"/>
              </a:schemeClr>
            </a:solidFill>
            <a:ln w="22225">
              <a:solidFill>
                <a:schemeClr val="tx1"/>
              </a:solidFill>
            </a:ln>
            <a:effectLst/>
          </c:spPr>
          <c:invertIfNegative val="0"/>
          <c:dLbls>
            <c:dLbl>
              <c:idx val="0"/>
              <c:layout>
                <c:manualLayout>
                  <c:x val="-4.3111388954617837E-17"/>
                  <c:y val="0.1485149286738539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B1-4A4D-85E0-8CC246DE3F2E}"/>
                </c:ext>
              </c:extLst>
            </c:dLbl>
            <c:dLbl>
              <c:idx val="1"/>
              <c:layout>
                <c:manualLayout>
                  <c:x val="0"/>
                  <c:y val="0.198019904898471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1B1-4A4D-85E0-8CC246DE3F2E}"/>
                </c:ext>
              </c:extLst>
            </c:dLbl>
            <c:dLbl>
              <c:idx val="2"/>
              <c:layout>
                <c:manualLayout>
                  <c:x val="0"/>
                  <c:y val="0.1683169191637011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1B1-4A4D-85E0-8CC246DE3F2E}"/>
                </c:ext>
              </c:extLst>
            </c:dLbl>
            <c:dLbl>
              <c:idx val="3"/>
              <c:layout>
                <c:manualLayout>
                  <c:x val="0"/>
                  <c:y val="0.2079209001433955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1B1-4A4D-85E0-8CC246DE3F2E}"/>
                </c:ext>
              </c:extLst>
            </c:dLbl>
            <c:dLbl>
              <c:idx val="4"/>
              <c:layout>
                <c:manualLayout>
                  <c:x val="0"/>
                  <c:y val="0.2574258763680135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1B1-4A4D-85E0-8CC246DE3F2E}"/>
                </c:ext>
              </c:extLst>
            </c:dLbl>
            <c:dLbl>
              <c:idx val="5"/>
              <c:layout>
                <c:manualLayout>
                  <c:x val="-8.6222777909235675E-17"/>
                  <c:y val="0.2838285303544764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1B1-4A4D-85E0-8CC246DE3F2E}"/>
                </c:ext>
              </c:extLst>
            </c:dLbl>
            <c:dLbl>
              <c:idx val="6"/>
              <c:layout>
                <c:manualLayout>
                  <c:x val="0"/>
                  <c:y val="0.32673284308247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1B1-4A4D-85E0-8CC246DE3F2E}"/>
                </c:ext>
              </c:extLst>
            </c:dLbl>
            <c:dLbl>
              <c:idx val="7"/>
              <c:layout>
                <c:manualLayout>
                  <c:x val="-8.6222777909235675E-17"/>
                  <c:y val="0.3234325113341707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1B1-4A4D-85E0-8CC246DE3F2E}"/>
                </c:ext>
              </c:extLst>
            </c:dLbl>
            <c:dLbl>
              <c:idx val="8"/>
              <c:layout>
                <c:manualLayout>
                  <c:x val="-2.0561806370914927E-3"/>
                  <c:y val="0.3333335065790943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1B1-4A4D-85E0-8CC246DE3F2E}"/>
                </c:ext>
              </c:extLst>
            </c:dLbl>
            <c:dLbl>
              <c:idx val="9"/>
              <c:layout>
                <c:manualLayout>
                  <c:x val="-1.7244555581847135E-16"/>
                  <c:y val="0.37953815105540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1B1-4A4D-85E0-8CC246DE3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 Match'!$D$4:$D$13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 Match'!$E$4:$E$13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E4D-47B7-942B-16D31F0E3E02}"/>
            </c:ext>
          </c:extLst>
        </c:ser>
        <c:dLbls>
          <c:dLblPos val="outEnd"/>
          <c:showLegendKey val="0"/>
          <c:showVal val="1"/>
          <c:showCatName val="0"/>
          <c:showSerName val="0"/>
          <c:showPercent val="0"/>
          <c:showBubbleSize val="0"/>
        </c:dLbls>
        <c:gapWidth val="199"/>
        <c:axId val="919216640"/>
        <c:axId val="919232448"/>
      </c:barChart>
      <c:catAx>
        <c:axId val="9192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19232448"/>
        <c:crosses val="autoZero"/>
        <c:auto val="1"/>
        <c:lblAlgn val="ctr"/>
        <c:lblOffset val="100"/>
        <c:noMultiLvlLbl val="0"/>
      </c:catAx>
      <c:valAx>
        <c:axId val="9192324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times MoM Winner</a:t>
                </a:r>
              </a:p>
            </c:rich>
          </c:tx>
          <c:layout>
            <c:manualLayout>
              <c:xMode val="edge"/>
              <c:yMode val="edge"/>
              <c:x val="2.2212589683217435E-2"/>
              <c:y val="0.3113008036697609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216640"/>
        <c:crosses val="autoZero"/>
        <c:crossBetween val="between"/>
      </c:valAx>
      <c:spPr>
        <a:solidFill>
          <a:schemeClr val="accent2">
            <a:lumMod val="7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DASHBOARD.xlsx]Toss Based Decision!Toss Based Decision</c:name>
    <c:fmtId val="4"/>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Toss Decision Based Winning %</a:t>
            </a:r>
          </a:p>
        </c:rich>
      </c:tx>
      <c:layout>
        <c:manualLayout>
          <c:xMode val="edge"/>
          <c:yMode val="edge"/>
          <c:x val="8.9906238933883623E-2"/>
          <c:y val="3.718451860184143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tint val="77000"/>
            </a:schemeClr>
          </a:solidFill>
          <a:ln>
            <a:noFill/>
          </a:ln>
          <a:effectLst>
            <a:outerShdw blurRad="254000" sx="102000" sy="102000" algn="ctr" rotWithShape="0">
              <a:prstClr val="black">
                <a:alpha val="20000"/>
              </a:prstClr>
            </a:outerShdw>
          </a:effectLst>
        </c:spPr>
      </c:pivotFmt>
      <c:pivotFmt>
        <c:idx val="14"/>
        <c:spPr>
          <a:solidFill>
            <a:schemeClr val="accent1">
              <a:shade val="76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861970742029345E-2"/>
          <c:y val="0.26718114418964561"/>
          <c:w val="0.62328836802376453"/>
          <c:h val="0.6406709121519174"/>
        </c:manualLayout>
      </c:layout>
      <c:doughnutChart>
        <c:varyColors val="1"/>
        <c:ser>
          <c:idx val="0"/>
          <c:order val="0"/>
          <c:tx>
            <c:strRef>
              <c:f>'Toss Based Decision'!$B$3</c:f>
              <c:strCache>
                <c:ptCount val="1"/>
                <c:pt idx="0">
                  <c:v>Total</c:v>
                </c:pt>
              </c:strCache>
            </c:strRef>
          </c:tx>
          <c:dPt>
            <c:idx val="0"/>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A0-4B38-9192-AE491915F3EC}"/>
              </c:ext>
            </c:extLst>
          </c:dPt>
          <c:dPt>
            <c:idx val="1"/>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A0-4B38-9192-AE491915F3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4-D6A0-4B38-9192-AE491915F3E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7102386774401603"/>
          <c:y val="0.19400449943757028"/>
          <c:w val="0.19920278783304843"/>
          <c:h val="0.133104555960355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2"/>
  </c:pivotSource>
  <c:chart>
    <c:title>
      <c:tx>
        <c:rich>
          <a:bodyPr rot="0" spcFirstLastPara="1" vertOverflow="ellipsis" vert="horz" wrap="square" anchor="ctr" anchorCtr="1"/>
          <a:lstStyle/>
          <a:p>
            <a:pPr>
              <a:defRPr sz="1000" b="1" i="0" u="none" strike="noStrike" kern="1200" spc="11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1000" spc="110" baseline="0">
                <a:latin typeface="Arial Black" panose="020B0A04020102020204" pitchFamily="34" charset="0"/>
              </a:rPr>
              <a:t>Top 10 Venues with most matches and Winning Based on Bat Firat and Field First. </a:t>
            </a:r>
          </a:p>
        </c:rich>
      </c:tx>
      <c:layout/>
      <c:overlay val="0"/>
      <c:spPr>
        <a:noFill/>
        <a:ln>
          <a:noFill/>
        </a:ln>
        <a:effectLst/>
      </c:spPr>
      <c:txPr>
        <a:bodyPr rot="0" spcFirstLastPara="1" vertOverflow="ellipsis" vert="horz" wrap="square" anchor="ctr" anchorCtr="1"/>
        <a:lstStyle/>
        <a:p>
          <a:pPr>
            <a:defRPr sz="1000" b="1" i="0" u="none" strike="noStrike" kern="1200" spc="11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7621440536013401"/>
          <c:y val="0.20843563229295134"/>
          <c:w val="0.5726091655422868"/>
          <c:h val="0.62664946399772314"/>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Venues'!$A$5:$A$15</c:f>
              <c:strCache>
                <c:ptCount val="10"/>
                <c:pt idx="0">
                  <c:v>Brabourne Stadium</c:v>
                </c:pt>
                <c:pt idx="1">
                  <c:v>Feroz Shah Kotla</c:v>
                </c:pt>
                <c:pt idx="2">
                  <c:v>MA Chidambaram Stadium, Chepauk</c:v>
                </c:pt>
                <c:pt idx="3">
                  <c:v>Eden Gardens</c:v>
                </c:pt>
                <c:pt idx="4">
                  <c:v>M Chinnaswamy Stadium</c:v>
                </c:pt>
                <c:pt idx="5">
                  <c:v>Dr DY Patil Sports Academy</c:v>
                </c:pt>
                <c:pt idx="6">
                  <c:v>Punjab Cricket Association Stadium, Mohali</c:v>
                </c:pt>
                <c:pt idx="7">
                  <c:v>Sardar Patel Stadium, Motera</c:v>
                </c:pt>
                <c:pt idx="8">
                  <c:v>Vidarbha Cricket Association Stadium, Jamtha</c:v>
                </c:pt>
                <c:pt idx="9">
                  <c:v>Sawai Mansingh Stadium</c:v>
                </c:pt>
              </c:strCache>
            </c:strRef>
          </c:cat>
          <c:val>
            <c:numRef>
              <c:f>'Top 10 Venues'!$B$5:$B$15</c:f>
              <c:numCache>
                <c:formatCode>General</c:formatCode>
                <c:ptCount val="10"/>
                <c:pt idx="0">
                  <c:v>5</c:v>
                </c:pt>
                <c:pt idx="1">
                  <c:v>6</c:v>
                </c:pt>
                <c:pt idx="2">
                  <c:v>6</c:v>
                </c:pt>
                <c:pt idx="3">
                  <c:v>6</c:v>
                </c:pt>
                <c:pt idx="4">
                  <c:v>1</c:v>
                </c:pt>
                <c:pt idx="5">
                  <c:v>4</c:v>
                </c:pt>
                <c:pt idx="6">
                  <c:v>3</c:v>
                </c:pt>
                <c:pt idx="7">
                  <c:v>3</c:v>
                </c:pt>
                <c:pt idx="8">
                  <c:v>2</c:v>
                </c:pt>
                <c:pt idx="9">
                  <c:v>2</c:v>
                </c:pt>
              </c:numCache>
            </c:numRef>
          </c:val>
          <c:extLst>
            <c:ext xmlns:c16="http://schemas.microsoft.com/office/drawing/2014/chart" uri="{C3380CC4-5D6E-409C-BE32-E72D297353CC}">
              <c16:uniqueId val="{00000000-C3CD-4C16-9A56-BC5E677EEF6C}"/>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Venues'!$A$5:$A$15</c:f>
              <c:strCache>
                <c:ptCount val="10"/>
                <c:pt idx="0">
                  <c:v>Brabourne Stadium</c:v>
                </c:pt>
                <c:pt idx="1">
                  <c:v>Feroz Shah Kotla</c:v>
                </c:pt>
                <c:pt idx="2">
                  <c:v>MA Chidambaram Stadium, Chepauk</c:v>
                </c:pt>
                <c:pt idx="3">
                  <c:v>Eden Gardens</c:v>
                </c:pt>
                <c:pt idx="4">
                  <c:v>M Chinnaswamy Stadium</c:v>
                </c:pt>
                <c:pt idx="5">
                  <c:v>Dr DY Patil Sports Academy</c:v>
                </c:pt>
                <c:pt idx="6">
                  <c:v>Punjab Cricket Association Stadium, Mohali</c:v>
                </c:pt>
                <c:pt idx="7">
                  <c:v>Sardar Patel Stadium, Motera</c:v>
                </c:pt>
                <c:pt idx="8">
                  <c:v>Vidarbha Cricket Association Stadium, Jamtha</c:v>
                </c:pt>
                <c:pt idx="9">
                  <c:v>Sawai Mansingh Stadium</c:v>
                </c:pt>
              </c:strCache>
            </c:strRef>
          </c:cat>
          <c:val>
            <c:numRef>
              <c:f>'Top 10 Venues'!$C$5:$C$15</c:f>
              <c:numCache>
                <c:formatCode>General</c:formatCode>
                <c:ptCount val="10"/>
                <c:pt idx="0">
                  <c:v>2</c:v>
                </c:pt>
                <c:pt idx="1">
                  <c:v>1</c:v>
                </c:pt>
                <c:pt idx="2">
                  <c:v>1</c:v>
                </c:pt>
                <c:pt idx="3">
                  <c:v>1</c:v>
                </c:pt>
                <c:pt idx="4">
                  <c:v>6</c:v>
                </c:pt>
                <c:pt idx="5">
                  <c:v>2</c:v>
                </c:pt>
                <c:pt idx="6">
                  <c:v>2</c:v>
                </c:pt>
                <c:pt idx="7">
                  <c:v>1</c:v>
                </c:pt>
                <c:pt idx="8">
                  <c:v>1</c:v>
                </c:pt>
                <c:pt idx="9">
                  <c:v>1</c:v>
                </c:pt>
              </c:numCache>
            </c:numRef>
          </c:val>
          <c:extLst>
            <c:ext xmlns:c16="http://schemas.microsoft.com/office/drawing/2014/chart" uri="{C3380CC4-5D6E-409C-BE32-E72D297353CC}">
              <c16:uniqueId val="{00000001-C3CD-4C16-9A56-BC5E677EEF6C}"/>
            </c:ext>
          </c:extLst>
        </c:ser>
        <c:dLbls>
          <c:dLblPos val="ctr"/>
          <c:showLegendKey val="0"/>
          <c:showVal val="1"/>
          <c:showCatName val="0"/>
          <c:showSerName val="0"/>
          <c:showPercent val="0"/>
          <c:showBubbleSize val="0"/>
        </c:dLbls>
        <c:gapWidth val="150"/>
        <c:overlap val="100"/>
        <c:axId val="241614656"/>
        <c:axId val="241623808"/>
      </c:barChart>
      <c:catAx>
        <c:axId val="241614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241623808"/>
        <c:crosses val="autoZero"/>
        <c:auto val="1"/>
        <c:lblAlgn val="ctr"/>
        <c:lblOffset val="100"/>
        <c:noMultiLvlLbl val="0"/>
      </c:catAx>
      <c:valAx>
        <c:axId val="2416238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241614656"/>
        <c:crosses val="autoZero"/>
        <c:crossBetween val="between"/>
      </c:valAx>
      <c:spPr>
        <a:noFill/>
        <a:ln>
          <a:noFill/>
        </a:ln>
        <a:effectLst/>
      </c:spPr>
    </c:plotArea>
    <c:legend>
      <c:legendPos val="r"/>
      <c:layout>
        <c:manualLayout>
          <c:xMode val="edge"/>
          <c:yMode val="edge"/>
          <c:x val="0.35475200215357694"/>
          <c:y val="0.11520049677421684"/>
          <c:w val="0.31358413531641871"/>
          <c:h val="7.33527807631288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lang="en-US" sz="1200" b="0" i="0" u="sng" strike="noStrike" kern="1200" spc="0" baseline="0">
                <a:solidFill>
                  <a:schemeClr val="tx1"/>
                </a:solidFill>
                <a:latin typeface="Arial Black" panose="020B0A04020102020204" pitchFamily="34" charset="0"/>
                <a:ea typeface="Arial Black" panose="020B0A04020102020204" pitchFamily="34" charset="0"/>
                <a:cs typeface="Arial Black" panose="020B0A04020102020204" pitchFamily="34" charset="0"/>
              </a:defRPr>
            </a:pPr>
            <a:r>
              <a:rPr lang="en-US" sz="1200" u="sng">
                <a:solidFill>
                  <a:schemeClr val="tx1"/>
                </a:solidFill>
                <a:latin typeface="Arial Black" panose="020B0A04020102020204" pitchFamily="34" charset="0"/>
              </a:rPr>
              <a:t>Title Winners</a:t>
            </a:r>
            <a:endParaRPr lang="en-US" u="sng">
              <a:solidFill>
                <a:schemeClr val="tx1"/>
              </a:solidFill>
              <a:latin typeface="Arial Black" panose="020B0A04020102020204" pitchFamily="34" charset="0"/>
            </a:endParaRPr>
          </a:p>
        </cx:rich>
      </cx:tx>
    </cx:title>
    <cx:plotArea>
      <cx:plotAreaRegion>
        <cx:series layoutId="treemap" uniqueId="{22431A83-F8D0-43AD-9D0F-F9EB0B2B3998}">
          <cx:dataLabels pos="ctr">
            <cx:txPr>
              <a:bodyPr spcFirstLastPara="1" vertOverflow="ellipsis" wrap="square" lIns="0" tIns="0" rIns="0" bIns="0" anchor="ctr" anchorCtr="1">
                <a:spAutoFit/>
              </a:bodyPr>
              <a:lstStyle/>
              <a:p>
                <a:pPr>
                  <a:defRPr lang="en-US" sz="900" b="0" i="0" u="none" strike="noStrike" kern="1200" baseline="0">
                    <a:solidFill>
                      <a:sysClr val="window" lastClr="FFFFFF"/>
                    </a:solidFill>
                    <a:latin typeface="Arial Black" panose="020B0A04020102020204" pitchFamily="34" charset="0"/>
                    <a:ea typeface="Arial Black" panose="020B0A04020102020204" pitchFamily="34" charset="0"/>
                    <a:cs typeface="Arial Black" panose="020B0A04020102020204" pitchFamily="34" charset="0"/>
                  </a:defRPr>
                </a:pPr>
                <a:endParaRPr lang="en-US">
                  <a:latin typeface="Arial Black" panose="020B0A04020102020204" pitchFamily="34" charset="0"/>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wrap="square" lIns="0" tIns="0" rIns="0" bIns="0" anchor="ctr" anchorCtr="1"/>
        <a:lstStyle/>
        <a:p>
          <a:pPr>
            <a:defRPr lang="en-US" sz="800" b="0" i="0" u="none" strike="noStrike" kern="1200" baseline="0">
              <a:solidFill>
                <a:sysClr val="windowText" lastClr="000000">
                  <a:lumMod val="65000"/>
                  <a:lumOff val="35000"/>
                </a:sysClr>
              </a:solidFill>
              <a:latin typeface="+mn-lt"/>
              <a:ea typeface="Arial Black" panose="020B0A04020102020204" pitchFamily="34" charset="0"/>
              <a:cs typeface="Arial Black" panose="020B0A04020102020204" pitchFamily="34" charset="0"/>
            </a:defRPr>
          </a:pPr>
          <a:endParaRPr lang="en-US" sz="800" b="0">
            <a:latin typeface="+mn-lt"/>
          </a:endParaRPr>
        </a:p>
      </cx:txPr>
    </cx:legend>
  </cx:chart>
  <cx:spPr>
    <a:effectLst>
      <a:outerShdw blurRad="50800" dist="50800" dir="5400000" algn="ctr" rotWithShape="0">
        <a:srgbClr val="000000">
          <a:alpha val="72000"/>
        </a:srgbClr>
      </a:outerShdw>
    </a:effectLst>
  </cx:spPr>
  <cx:clrMapOvr bg1="lt1" tx1="dk1" bg2="lt2" tx2="dk2" accent1="accent1" accent2="accent2" accent3="accent3" accent4="accent4" accent5="accent5" accent6="accent6" hlink="hlink" folHlink="folHlink"/>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0" normalizeH="0" baseline="0">
                <a:solidFill>
                  <a:schemeClr val="tx1"/>
                </a:solidFill>
                <a:latin typeface="Arial Black" panose="020B0A04020102020204" pitchFamily="34" charset="0"/>
                <a:ea typeface="+mj-ea"/>
                <a:cs typeface="+mj-cs"/>
              </a:defRPr>
            </a:pPr>
            <a:r>
              <a:rPr lang="en-IN" sz="1000">
                <a:solidFill>
                  <a:schemeClr val="tx1"/>
                </a:solidFill>
                <a:latin typeface="Arial Black" panose="020B0A04020102020204" pitchFamily="34" charset="0"/>
              </a:rPr>
              <a:t>Top 10 Man of The Match Award Winners</a:t>
            </a:r>
          </a:p>
        </c:rich>
      </c:tx>
      <c:layout>
        <c:manualLayout>
          <c:xMode val="edge"/>
          <c:yMode val="edge"/>
          <c:x val="0.19752088717886601"/>
          <c:y val="2.1182818247438111E-2"/>
        </c:manualLayout>
      </c:layout>
      <c:overlay val="0"/>
      <c:spPr>
        <a:noFill/>
        <a:ln>
          <a:noFill/>
        </a:ln>
        <a:effectLst/>
      </c:spPr>
      <c:txPr>
        <a:bodyPr rot="0" spcFirstLastPara="1" vertOverflow="ellipsis" vert="horz" wrap="square" anchor="ctr" anchorCtr="1"/>
        <a:lstStyle/>
        <a:p>
          <a:pPr>
            <a:defRPr sz="1000" b="0" i="0" u="none" strike="noStrike" kern="1200" cap="none" spc="0" normalizeH="0" baseline="0">
              <a:solidFill>
                <a:schemeClr val="tx1"/>
              </a:solidFill>
              <a:latin typeface="Arial Black" panose="020B0A04020102020204" pitchFamily="34" charset="0"/>
              <a:ea typeface="+mj-ea"/>
              <a:cs typeface="+mj-cs"/>
            </a:defRPr>
          </a:pPr>
          <a:endParaRPr lang="en-US"/>
        </a:p>
      </c:txPr>
    </c:title>
    <c:autoTitleDeleted val="0"/>
    <c:plotArea>
      <c:layout>
        <c:manualLayout>
          <c:layoutTarget val="inner"/>
          <c:xMode val="edge"/>
          <c:yMode val="edge"/>
          <c:x val="9.9484158784554147E-2"/>
          <c:y val="0.12327444321878556"/>
          <c:w val="0.89013481006749351"/>
          <c:h val="0.57861780896065029"/>
        </c:manualLayout>
      </c:layout>
      <c:barChart>
        <c:barDir val="col"/>
        <c:grouping val="clustered"/>
        <c:varyColors val="0"/>
        <c:ser>
          <c:idx val="0"/>
          <c:order val="0"/>
          <c:spPr>
            <a:solidFill>
              <a:schemeClr val="accent2">
                <a:lumMod val="20000"/>
                <a:lumOff val="80000"/>
              </a:schemeClr>
            </a:solidFill>
            <a:ln w="22225">
              <a:solidFill>
                <a:schemeClr val="tx1"/>
              </a:solidFill>
            </a:ln>
            <a:effectLst/>
          </c:spPr>
          <c:invertIfNegative val="0"/>
          <c:dLbls>
            <c:dLbl>
              <c:idx val="0"/>
              <c:layout>
                <c:manualLayout>
                  <c:x val="0"/>
                  <c:y val="0.2227952469910594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434-4C6A-A8F5-01454E6A06E1}"/>
                </c:ext>
              </c:extLst>
            </c:dLbl>
            <c:dLbl>
              <c:idx val="1"/>
              <c:layout>
                <c:manualLayout>
                  <c:x val="0"/>
                  <c:y val="0.2054478522440280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434-4C6A-A8F5-01454E6A06E1}"/>
                </c:ext>
              </c:extLst>
            </c:dLbl>
            <c:dLbl>
              <c:idx val="2"/>
              <c:layout>
                <c:manualLayout>
                  <c:x val="-2.2038563668716716E-3"/>
                  <c:y val="0.1311768235834964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434-4C6A-A8F5-01454E6A06E1}"/>
                </c:ext>
              </c:extLst>
            </c:dLbl>
            <c:dLbl>
              <c:idx val="3"/>
              <c:layout>
                <c:manualLayout>
                  <c:x val="0"/>
                  <c:y val="0.1299266320336800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434-4C6A-A8F5-01454E6A06E1}"/>
                </c:ext>
              </c:extLst>
            </c:dLbl>
            <c:dLbl>
              <c:idx val="4"/>
              <c:layout>
                <c:manualLayout>
                  <c:x val="0"/>
                  <c:y val="0.1348633533324988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434-4C6A-A8F5-01454E6A06E1}"/>
                </c:ext>
              </c:extLst>
            </c:dLbl>
            <c:dLbl>
              <c:idx val="5"/>
              <c:layout>
                <c:manualLayout>
                  <c:x val="-2.2038563668716313E-3"/>
                  <c:y val="0.1166977045605818"/>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434-4C6A-A8F5-01454E6A06E1}"/>
                </c:ext>
              </c:extLst>
            </c:dLbl>
            <c:dLbl>
              <c:idx val="6"/>
              <c:layout>
                <c:manualLayout>
                  <c:x val="-2.2038563668716313E-3"/>
                  <c:y val="0.12617576494176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434-4C6A-A8F5-01454E6A06E1}"/>
                </c:ext>
              </c:extLst>
            </c:dLbl>
            <c:dLbl>
              <c:idx val="7"/>
              <c:layout>
                <c:manualLayout>
                  <c:x val="-2.2038563668716313E-3"/>
                  <c:y val="0.1154475130107654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434-4C6A-A8F5-01454E6A06E1}"/>
                </c:ext>
              </c:extLst>
            </c:dLbl>
            <c:dLbl>
              <c:idx val="8"/>
              <c:layout>
                <c:manualLayout>
                  <c:x val="-2.0561806370914927E-3"/>
                  <c:y val="0.1104923678364755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F434-4C6A-A8F5-01454E6A06E1}"/>
                </c:ext>
              </c:extLst>
            </c:dLbl>
            <c:dLbl>
              <c:idx val="9"/>
              <c:layout>
                <c:manualLayout>
                  <c:x val="-2.2038563668716313E-3"/>
                  <c:y val="0.1715531853418476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434-4C6A-A8F5-01454E6A06E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 Match'!$D$4:$D$13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 Match'!$E$4:$E$13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A-F434-4C6A-A8F5-01454E6A06E1}"/>
            </c:ext>
          </c:extLst>
        </c:ser>
        <c:dLbls>
          <c:dLblPos val="outEnd"/>
          <c:showLegendKey val="0"/>
          <c:showVal val="1"/>
          <c:showCatName val="0"/>
          <c:showSerName val="0"/>
          <c:showPercent val="0"/>
          <c:showBubbleSize val="0"/>
        </c:dLbls>
        <c:gapWidth val="76"/>
        <c:axId val="919216640"/>
        <c:axId val="919232448"/>
      </c:barChart>
      <c:catAx>
        <c:axId val="9192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solidFill>
                  <a:schemeClr val="tx1">
                    <a:lumMod val="65000"/>
                    <a:lumOff val="35000"/>
                  </a:schemeClr>
                </a:solidFill>
                <a:latin typeface="Arial Black" panose="020B0A04020102020204" pitchFamily="34" charset="0"/>
                <a:ea typeface="+mn-ea"/>
                <a:cs typeface="+mn-cs"/>
              </a:defRPr>
            </a:pPr>
            <a:endParaRPr lang="en-US"/>
          </a:p>
        </c:txPr>
        <c:crossAx val="919232448"/>
        <c:crosses val="autoZero"/>
        <c:auto val="1"/>
        <c:lblAlgn val="ctr"/>
        <c:lblOffset val="100"/>
        <c:noMultiLvlLbl val="0"/>
      </c:catAx>
      <c:valAx>
        <c:axId val="9192324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No. of times MoM Winner</a:t>
                </a:r>
              </a:p>
            </c:rich>
          </c:tx>
          <c:layout>
            <c:manualLayout>
              <c:xMode val="edge"/>
              <c:yMode val="edge"/>
              <c:x val="6.7856216939985335E-3"/>
              <c:y val="0.1660349071152098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919216640"/>
        <c:crosses val="autoZero"/>
        <c:crossBetween val="between"/>
      </c:valAx>
      <c:spPr>
        <a:solidFill>
          <a:schemeClr val="accent2">
            <a:lumMod val="7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Win!PivotTable1</c:name>
    <c:fmtId val="3"/>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000">
                <a:latin typeface="Arial Black" panose="020B0A04020102020204" pitchFamily="34" charset="0"/>
              </a:rPr>
              <a:t>Matches</a:t>
            </a:r>
            <a:r>
              <a:rPr lang="en-US" sz="1000" baseline="0">
                <a:latin typeface="Arial Black" panose="020B0A04020102020204" pitchFamily="34" charset="0"/>
              </a:rPr>
              <a:t> win by Team w.r.t Bat and Field First since 2008</a:t>
            </a:r>
            <a:endParaRPr lang="en-US" sz="100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9295651074777133E-2"/>
          <c:y val="7.5301136786664072E-2"/>
          <c:w val="0.89796257054270479"/>
          <c:h val="0.61095360749280359"/>
        </c:manualLayout>
      </c:layout>
      <c:barChart>
        <c:barDir val="col"/>
        <c:grouping val="stacked"/>
        <c:varyColors val="0"/>
        <c:ser>
          <c:idx val="0"/>
          <c:order val="0"/>
          <c:tx>
            <c:strRef>
              <c:f>'Matches 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6FB7-4133-983A-283CC1864D19}"/>
            </c:ext>
          </c:extLst>
        </c:ser>
        <c:ser>
          <c:idx val="1"/>
          <c:order val="1"/>
          <c:tx>
            <c:strRef>
              <c:f>'Matches 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6FB7-4133-983A-283CC1864D19}"/>
            </c:ext>
          </c:extLst>
        </c:ser>
        <c:dLbls>
          <c:dLblPos val="ctr"/>
          <c:showLegendKey val="0"/>
          <c:showVal val="1"/>
          <c:showCatName val="0"/>
          <c:showSerName val="0"/>
          <c:showPercent val="0"/>
          <c:showBubbleSize val="0"/>
        </c:dLbls>
        <c:gapWidth val="150"/>
        <c:overlap val="100"/>
        <c:axId val="559659279"/>
        <c:axId val="559648047"/>
      </c:barChart>
      <c:catAx>
        <c:axId val="55965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559648047"/>
        <c:crosses val="autoZero"/>
        <c:auto val="1"/>
        <c:lblAlgn val="ctr"/>
        <c:lblOffset val="100"/>
        <c:noMultiLvlLbl val="0"/>
      </c:catAx>
      <c:valAx>
        <c:axId val="55964804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r>
                  <a:rPr lang="en-IN">
                    <a:latin typeface="Arial Black" panose="020B0A04020102020204" pitchFamily="34" charset="0"/>
                  </a:rPr>
                  <a:t> MATCHES</a:t>
                </a:r>
                <a:r>
                  <a:rPr lang="en-IN" baseline="0">
                    <a:latin typeface="Arial Black" panose="020B0A04020102020204" pitchFamily="34" charset="0"/>
                  </a:rPr>
                  <a:t> WIN</a:t>
                </a:r>
                <a:endParaRPr lang="en-IN">
                  <a:latin typeface="Arial Black" panose="020B0A04020102020204" pitchFamily="34" charset="0"/>
                </a:endParaRP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crossAx val="559659279"/>
        <c:crosses val="autoZero"/>
        <c:crossBetween val="between"/>
      </c:valAx>
      <c:spPr>
        <a:noFill/>
        <a:ln>
          <a:noFill/>
        </a:ln>
        <a:effectLst/>
      </c:spPr>
    </c:plotArea>
    <c:legend>
      <c:legendPos val="r"/>
      <c:layout>
        <c:manualLayout>
          <c:xMode val="edge"/>
          <c:yMode val="edge"/>
          <c:x val="0.87163049378034541"/>
          <c:y val="0.11581927259092609"/>
          <c:w val="8.8709449562430764E-2"/>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2868-4CD5-A003-90A8148556A2}"/>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2868-4CD5-A003-90A8148556A2}"/>
            </c:ext>
          </c:extLst>
        </c:ser>
        <c:dLbls>
          <c:dLblPos val="ctr"/>
          <c:showLegendKey val="0"/>
          <c:showVal val="1"/>
          <c:showCatName val="0"/>
          <c:showSerName val="0"/>
          <c:showPercent val="0"/>
          <c:showBubbleSize val="0"/>
        </c:dLbls>
        <c:gapWidth val="150"/>
        <c:overlap val="100"/>
        <c:axId val="559659279"/>
        <c:axId val="559648047"/>
      </c:barChart>
      <c:catAx>
        <c:axId val="559659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8047"/>
        <c:crosses val="autoZero"/>
        <c:auto val="1"/>
        <c:lblAlgn val="ctr"/>
        <c:lblOffset val="100"/>
        <c:noMultiLvlLbl val="0"/>
      </c:catAx>
      <c:valAx>
        <c:axId val="5596480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5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966787</xdr:colOff>
      <xdr:row>4</xdr:row>
      <xdr:rowOff>123825</xdr:rowOff>
    </xdr:from>
    <xdr:to>
      <xdr:col>10</xdr:col>
      <xdr:colOff>57150</xdr:colOff>
      <xdr:row>18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1</xdr:row>
      <xdr:rowOff>57151</xdr:rowOff>
    </xdr:from>
    <xdr:to>
      <xdr:col>12</xdr:col>
      <xdr:colOff>57150</xdr:colOff>
      <xdr:row>19</xdr:row>
      <xdr:rowOff>76201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276225</xdr:colOff>
      <xdr:row>1</xdr:row>
      <xdr:rowOff>38100</xdr:rowOff>
    </xdr:from>
    <xdr:to>
      <xdr:col>15</xdr:col>
      <xdr:colOff>276225</xdr:colOff>
      <xdr:row>21</xdr:row>
      <xdr:rowOff>114300</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10775" y="228600"/>
              <a:ext cx="1828800" cy="388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95249</xdr:colOff>
      <xdr:row>1</xdr:row>
      <xdr:rowOff>57150</xdr:rowOff>
    </xdr:from>
    <xdr:to>
      <xdr:col>16</xdr:col>
      <xdr:colOff>390524</xdr:colOff>
      <xdr:row>14</xdr:row>
      <xdr:rowOff>47625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087099" y="247650"/>
              <a:ext cx="151447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504824</xdr:colOff>
      <xdr:row>1</xdr:row>
      <xdr:rowOff>19052</xdr:rowOff>
    </xdr:from>
    <xdr:to>
      <xdr:col>13</xdr:col>
      <xdr:colOff>514350</xdr:colOff>
      <xdr:row>21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429160</xdr:colOff>
      <xdr:row>11</xdr:row>
      <xdr:rowOff>180976</xdr:rowOff>
    </xdr:from>
    <xdr:to>
      <xdr:col>4</xdr:col>
      <xdr:colOff>26815</xdr:colOff>
      <xdr:row>15</xdr:row>
      <xdr:rowOff>171451</xdr:rowOff>
    </xdr:to>
    <xdr:grpSp>
      <xdr:nvGrpSpPr>
        <xdr:cNvPr id="14" name="Group 13"/>
        <xdr:cNvGrpSpPr/>
      </xdr:nvGrpSpPr>
      <xdr:grpSpPr>
        <a:xfrm>
          <a:off x="3972460" y="2276476"/>
          <a:ext cx="1369305" cy="752475"/>
          <a:chOff x="4115335" y="1989429"/>
          <a:chExt cx="1398446" cy="631991"/>
        </a:xfrm>
      </xdr:grpSpPr>
      <xdr:sp macro="" textlink="">
        <xdr:nvSpPr>
          <xdr:cNvPr id="5" name="Chevron 4"/>
          <xdr:cNvSpPr/>
        </xdr:nvSpPr>
        <xdr:spPr>
          <a:xfrm>
            <a:off x="4115335" y="1989429"/>
            <a:ext cx="1346150" cy="46285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5"/>
          <xdr:cNvSpPr/>
        </xdr:nvSpPr>
        <xdr:spPr>
          <a:xfrm>
            <a:off x="4377032" y="2190567"/>
            <a:ext cx="1136749" cy="4308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twoCellAnchor editAs="oneCell">
    <xdr:from>
      <xdr:col>7</xdr:col>
      <xdr:colOff>552450</xdr:colOff>
      <xdr:row>3</xdr:row>
      <xdr:rowOff>57150</xdr:rowOff>
    </xdr:from>
    <xdr:to>
      <xdr:col>10</xdr:col>
      <xdr:colOff>552450</xdr:colOff>
      <xdr:row>16</xdr:row>
      <xdr:rowOff>104775</xdr:rowOff>
    </xdr:to>
    <mc:AlternateContent xmlns:mc="http://schemas.openxmlformats.org/markup-compatibility/2006" xmlns:a14="http://schemas.microsoft.com/office/drawing/2010/main">
      <mc:Choice Requires="a14">
        <xdr:graphicFrame macro="">
          <xdr:nvGraphicFramePr>
            <xdr:cNvPr id="3"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153650" y="62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85725</xdr:colOff>
      <xdr:row>0</xdr:row>
      <xdr:rowOff>114301</xdr:rowOff>
    </xdr:from>
    <xdr:to>
      <xdr:col>10</xdr:col>
      <xdr:colOff>247650</xdr:colOff>
      <xdr:row>4</xdr:row>
      <xdr:rowOff>57151</xdr:rowOff>
    </xdr:to>
    <xdr:grpSp>
      <xdr:nvGrpSpPr>
        <xdr:cNvPr id="3" name="Group 2"/>
        <xdr:cNvGrpSpPr/>
      </xdr:nvGrpSpPr>
      <xdr:grpSpPr>
        <a:xfrm>
          <a:off x="4352925" y="114301"/>
          <a:ext cx="1990725" cy="704850"/>
          <a:chOff x="4115335" y="1989429"/>
          <a:chExt cx="1398446" cy="631991"/>
        </a:xfrm>
      </xdr:grpSpPr>
      <xdr:sp macro="" textlink="KPI!C3">
        <xdr:nvSpPr>
          <xdr:cNvPr id="4" name="Chevron 3"/>
          <xdr:cNvSpPr/>
        </xdr:nvSpPr>
        <xdr:spPr>
          <a:xfrm>
            <a:off x="4115335" y="1989429"/>
            <a:ext cx="1346150" cy="462851"/>
          </a:xfrm>
          <a:prstGeom prst="chevron">
            <a:avLst>
              <a:gd name="adj" fmla="val 40000"/>
            </a:avLst>
          </a:prstGeom>
          <a:solidFill>
            <a:schemeClr val="accent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5B1B430-5CFA-46E5-8FCD-7DF81D2376F1}" type="TxLink">
              <a:rPr lang="en-US" sz="1000" b="1" i="0" u="none" strike="noStrike">
                <a:solidFill>
                  <a:srgbClr val="FFFFFF"/>
                </a:solidFill>
                <a:latin typeface="Arial Black" panose="020B0A04020102020204" pitchFamily="34" charset="0"/>
                <a:ea typeface="Calibri"/>
                <a:cs typeface="Calibri"/>
              </a:rPr>
              <a:pPr algn="ctr"/>
              <a:t>SEASON</a:t>
            </a:fld>
            <a:endParaRPr lang="en-IN" sz="1000">
              <a:latin typeface="Arial Black" panose="020B0A04020102020204" pitchFamily="34" charset="0"/>
            </a:endParaRPr>
          </a:p>
        </xdr:txBody>
      </xdr:sp>
      <xdr:sp macro="" textlink="KPI!C4">
        <xdr:nvSpPr>
          <xdr:cNvPr id="5" name="Freeform 4"/>
          <xdr:cNvSpPr/>
        </xdr:nvSpPr>
        <xdr:spPr>
          <a:xfrm>
            <a:off x="4309378" y="2254181"/>
            <a:ext cx="1204403" cy="3672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19050">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C4152BE2-0547-4ABA-95CB-7E88DB9B4A59}" type="TxLink">
              <a:rPr lang="en-US" sz="1000" b="0"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IPL-2010</a:t>
            </a:fld>
            <a:endParaRPr lang="en-US" sz="1400" kern="1200">
              <a:latin typeface="Arial Black" panose="020B0A04020102020204" pitchFamily="34" charset="0"/>
            </a:endParaRPr>
          </a:p>
        </xdr:txBody>
      </xdr:sp>
    </xdr:grpSp>
    <xdr:clientData/>
  </xdr:twoCellAnchor>
  <xdr:twoCellAnchor>
    <xdr:from>
      <xdr:col>10</xdr:col>
      <xdr:colOff>323851</xdr:colOff>
      <xdr:row>0</xdr:row>
      <xdr:rowOff>114299</xdr:rowOff>
    </xdr:from>
    <xdr:to>
      <xdr:col>13</xdr:col>
      <xdr:colOff>419099</xdr:colOff>
      <xdr:row>4</xdr:row>
      <xdr:rowOff>85722</xdr:rowOff>
    </xdr:to>
    <xdr:grpSp>
      <xdr:nvGrpSpPr>
        <xdr:cNvPr id="6" name="Group 5"/>
        <xdr:cNvGrpSpPr/>
      </xdr:nvGrpSpPr>
      <xdr:grpSpPr>
        <a:xfrm>
          <a:off x="6419851" y="114299"/>
          <a:ext cx="1924048" cy="733423"/>
          <a:chOff x="4101351" y="2015050"/>
          <a:chExt cx="1412430" cy="657611"/>
        </a:xfrm>
      </xdr:grpSpPr>
      <xdr:sp macro="" textlink="KPI!D3">
        <xdr:nvSpPr>
          <xdr:cNvPr id="7" name="Chevron 6"/>
          <xdr:cNvSpPr/>
        </xdr:nvSpPr>
        <xdr:spPr>
          <a:xfrm>
            <a:off x="4101351" y="2015050"/>
            <a:ext cx="1346150" cy="462851"/>
          </a:xfrm>
          <a:prstGeom prst="chevron">
            <a:avLst>
              <a:gd name="adj" fmla="val 40000"/>
            </a:avLst>
          </a:prstGeom>
          <a:solidFill>
            <a:schemeClr val="accent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C60C15D-3084-4EF5-AE52-4AE76BABB702}" type="TxLink">
              <a:rPr lang="en-US" sz="1000" b="1" i="0" u="none" strike="noStrike">
                <a:solidFill>
                  <a:srgbClr val="FFFFFF"/>
                </a:solidFill>
                <a:latin typeface="Arial Black" panose="020B0A04020102020204" pitchFamily="34" charset="0"/>
                <a:ea typeface="Calibri"/>
                <a:cs typeface="Calibri"/>
              </a:rPr>
              <a:pPr algn="ctr"/>
              <a:t>Winner</a:t>
            </a:fld>
            <a:endParaRPr lang="en-IN" sz="1000">
              <a:latin typeface="Arial Black" panose="020B0A04020102020204" pitchFamily="34" charset="0"/>
            </a:endParaRPr>
          </a:p>
        </xdr:txBody>
      </xdr:sp>
      <xdr:sp macro="" textlink="KPI!D4">
        <xdr:nvSpPr>
          <xdr:cNvPr id="8" name="Freeform 7"/>
          <xdr:cNvSpPr/>
        </xdr:nvSpPr>
        <xdr:spPr>
          <a:xfrm>
            <a:off x="4360062" y="2279801"/>
            <a:ext cx="1153719" cy="39286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19050">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FACFABB-40FD-41AC-B922-32A086BB2075}" type="TxLink">
              <a:rPr lang="en-US" sz="1000" b="0"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Chennai Super Kings</a:t>
            </a:fld>
            <a:endParaRPr lang="en-US" sz="1400" kern="1200">
              <a:latin typeface="Arial Black" panose="020B0A04020102020204" pitchFamily="34" charset="0"/>
            </a:endParaRPr>
          </a:p>
        </xdr:txBody>
      </xdr:sp>
    </xdr:grpSp>
    <xdr:clientData/>
  </xdr:twoCellAnchor>
  <xdr:twoCellAnchor>
    <xdr:from>
      <xdr:col>17</xdr:col>
      <xdr:colOff>2</xdr:colOff>
      <xdr:row>0</xdr:row>
      <xdr:rowOff>123826</xdr:rowOff>
    </xdr:from>
    <xdr:to>
      <xdr:col>20</xdr:col>
      <xdr:colOff>352426</xdr:colOff>
      <xdr:row>4</xdr:row>
      <xdr:rowOff>66676</xdr:rowOff>
    </xdr:to>
    <xdr:grpSp>
      <xdr:nvGrpSpPr>
        <xdr:cNvPr id="9" name="Group 8"/>
        <xdr:cNvGrpSpPr/>
      </xdr:nvGrpSpPr>
      <xdr:grpSpPr>
        <a:xfrm>
          <a:off x="10363202" y="123826"/>
          <a:ext cx="2181224" cy="704850"/>
          <a:chOff x="4115335" y="1989429"/>
          <a:chExt cx="1398446" cy="631991"/>
        </a:xfrm>
      </xdr:grpSpPr>
      <xdr:sp macro="" textlink="KPI!F3">
        <xdr:nvSpPr>
          <xdr:cNvPr id="10" name="Chevron 9"/>
          <xdr:cNvSpPr/>
        </xdr:nvSpPr>
        <xdr:spPr>
          <a:xfrm>
            <a:off x="4115335" y="1989429"/>
            <a:ext cx="1346150" cy="462851"/>
          </a:xfrm>
          <a:prstGeom prst="chevron">
            <a:avLst>
              <a:gd name="adj" fmla="val 40000"/>
            </a:avLst>
          </a:prstGeom>
          <a:solidFill>
            <a:schemeClr val="accent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EEAAF34-FA22-4DD5-BA90-27A84F1D81C4}" type="TxLink">
              <a:rPr lang="en-US" sz="1000" b="1" i="0" u="none" strike="noStrike">
                <a:solidFill>
                  <a:srgbClr val="FFFFFF"/>
                </a:solidFill>
                <a:latin typeface="Arial Black" panose="020B0A04020102020204" pitchFamily="34" charset="0"/>
                <a:ea typeface="Calibri"/>
                <a:cs typeface="Calibri"/>
              </a:rPr>
              <a:pPr algn="ctr"/>
              <a:t>Player of The Match </a:t>
            </a:fld>
            <a:endParaRPr lang="en-IN" sz="1000">
              <a:latin typeface="Arial Black" panose="020B0A04020102020204" pitchFamily="34" charset="0"/>
            </a:endParaRPr>
          </a:p>
        </xdr:txBody>
      </xdr:sp>
      <xdr:sp macro="" textlink="KPI!F4">
        <xdr:nvSpPr>
          <xdr:cNvPr id="11" name="Freeform 10"/>
          <xdr:cNvSpPr/>
        </xdr:nvSpPr>
        <xdr:spPr>
          <a:xfrm>
            <a:off x="4378408" y="2237100"/>
            <a:ext cx="1135373" cy="3843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19050">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B745A62-DB47-4A56-B540-6A8BF1AD9B7F}" type="TxLink">
              <a:rPr lang="en-US" sz="1000" b="0"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Suresh Raina</a:t>
            </a:fld>
            <a:endParaRPr lang="en-US" sz="1400" kern="1200">
              <a:latin typeface="Arial Black" panose="020B0A04020102020204" pitchFamily="34" charset="0"/>
            </a:endParaRPr>
          </a:p>
        </xdr:txBody>
      </xdr:sp>
    </xdr:grpSp>
    <xdr:clientData/>
  </xdr:twoCellAnchor>
  <xdr:twoCellAnchor>
    <xdr:from>
      <xdr:col>13</xdr:col>
      <xdr:colOff>466726</xdr:colOff>
      <xdr:row>0</xdr:row>
      <xdr:rowOff>114302</xdr:rowOff>
    </xdr:from>
    <xdr:to>
      <xdr:col>16</xdr:col>
      <xdr:colOff>590550</xdr:colOff>
      <xdr:row>4</xdr:row>
      <xdr:rowOff>85726</xdr:rowOff>
    </xdr:to>
    <xdr:grpSp>
      <xdr:nvGrpSpPr>
        <xdr:cNvPr id="12" name="Group 11"/>
        <xdr:cNvGrpSpPr/>
      </xdr:nvGrpSpPr>
      <xdr:grpSpPr>
        <a:xfrm>
          <a:off x="8391526" y="114302"/>
          <a:ext cx="1952624" cy="733424"/>
          <a:chOff x="4115335" y="1989429"/>
          <a:chExt cx="1398446" cy="657611"/>
        </a:xfrm>
      </xdr:grpSpPr>
      <xdr:sp macro="" textlink="KPI!E3">
        <xdr:nvSpPr>
          <xdr:cNvPr id="13" name="Chevron 12"/>
          <xdr:cNvSpPr/>
        </xdr:nvSpPr>
        <xdr:spPr>
          <a:xfrm>
            <a:off x="4115335" y="1989429"/>
            <a:ext cx="1346150" cy="462851"/>
          </a:xfrm>
          <a:prstGeom prst="chevron">
            <a:avLst>
              <a:gd name="adj" fmla="val 40000"/>
            </a:avLst>
          </a:prstGeom>
          <a:solidFill>
            <a:schemeClr val="accent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944024A-C367-4A55-848E-954886577DD3}" type="TxLink">
              <a:rPr lang="en-US" sz="1100" b="1" i="0" u="none" strike="noStrike">
                <a:solidFill>
                  <a:srgbClr val="FFFFFF"/>
                </a:solidFill>
                <a:latin typeface="Arial Black" panose="020B0A04020102020204" pitchFamily="34" charset="0"/>
                <a:ea typeface="Calibri"/>
                <a:cs typeface="Calibri"/>
              </a:rPr>
              <a:pPr algn="ctr"/>
              <a:t>Runner Up</a:t>
            </a:fld>
            <a:endParaRPr lang="en-IN">
              <a:latin typeface="Arial Black" panose="020B0A04020102020204" pitchFamily="34" charset="0"/>
            </a:endParaRPr>
          </a:p>
        </xdr:txBody>
      </xdr:sp>
      <xdr:sp macro="" textlink="KPI!E4">
        <xdr:nvSpPr>
          <xdr:cNvPr id="14" name="Freeform 13"/>
          <xdr:cNvSpPr/>
        </xdr:nvSpPr>
        <xdr:spPr>
          <a:xfrm>
            <a:off x="4374559" y="2237100"/>
            <a:ext cx="1139222" cy="4099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w="19050">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8E72E860-EE87-4D92-933D-03E1191F7B30}" type="TxLink">
              <a:rPr lang="en-US" sz="1050" b="0"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Mumbai Indians</a:t>
            </a:fld>
            <a:endParaRPr lang="en-US" sz="1600" kern="1200">
              <a:latin typeface="Arial Black" panose="020B0A04020102020204" pitchFamily="34" charset="0"/>
            </a:endParaRPr>
          </a:p>
        </xdr:txBody>
      </xdr:sp>
    </xdr:grpSp>
    <xdr:clientData/>
  </xdr:twoCellAnchor>
  <xdr:twoCellAnchor editAs="oneCell">
    <xdr:from>
      <xdr:col>0</xdr:col>
      <xdr:colOff>95248</xdr:colOff>
      <xdr:row>4</xdr:row>
      <xdr:rowOff>114300</xdr:rowOff>
    </xdr:from>
    <xdr:to>
      <xdr:col>20</xdr:col>
      <xdr:colOff>266699</xdr:colOff>
      <xdr:row>6</xdr:row>
      <xdr:rowOff>142875</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5248" y="876300"/>
              <a:ext cx="12363451"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561976</xdr:colOff>
      <xdr:row>6</xdr:row>
      <xdr:rowOff>123825</xdr:rowOff>
    </xdr:from>
    <xdr:to>
      <xdr:col>14</xdr:col>
      <xdr:colOff>447675</xdr:colOff>
      <xdr:row>19</xdr:row>
      <xdr:rowOff>161924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123825</xdr:colOff>
      <xdr:row>6</xdr:row>
      <xdr:rowOff>123825</xdr:rowOff>
    </xdr:from>
    <xdr:to>
      <xdr:col>20</xdr:col>
      <xdr:colOff>257175</xdr:colOff>
      <xdr:row>34</xdr:row>
      <xdr:rowOff>161925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18</xdr:row>
      <xdr:rowOff>190499</xdr:rowOff>
    </xdr:from>
    <xdr:to>
      <xdr:col>6</xdr:col>
      <xdr:colOff>323850</xdr:colOff>
      <xdr:row>31</xdr:row>
      <xdr:rowOff>123825</xdr:rowOff>
    </xdr:to>
    <mc:AlternateContent xmlns:mc="http://schemas.openxmlformats.org/markup-compatibility/2006">
      <mc:Choice xmlns:cx="http://schemas.microsoft.com/office/drawing/2014/chartex" Requires="cx">
        <xdr:graphicFrame macro="">
          <xdr:nvGraphicFramePr>
            <xdr:cNvPr id="19" name="Chart 1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285750</xdr:colOff>
      <xdr:row>18</xdr:row>
      <xdr:rowOff>180975</xdr:rowOff>
    </xdr:from>
    <xdr:to>
      <xdr:col>14</xdr:col>
      <xdr:colOff>114300</xdr:colOff>
      <xdr:row>31</xdr:row>
      <xdr:rowOff>152400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0</xdr:row>
      <xdr:rowOff>66674</xdr:rowOff>
    </xdr:from>
    <xdr:to>
      <xdr:col>6</xdr:col>
      <xdr:colOff>276225</xdr:colOff>
      <xdr:row>4</xdr:row>
      <xdr:rowOff>76199</xdr:rowOff>
    </xdr:to>
    <xdr:sp macro="" textlink="">
      <xdr:nvSpPr>
        <xdr:cNvPr id="22" name="Rounded Rectangle 21"/>
        <xdr:cNvSpPr/>
      </xdr:nvSpPr>
      <xdr:spPr>
        <a:xfrm>
          <a:off x="85725" y="66674"/>
          <a:ext cx="3848100" cy="771525"/>
        </a:xfrm>
        <a:prstGeom prst="roundRect">
          <a:avLst>
            <a:gd name="adj" fmla="val 26389"/>
          </a:avLst>
        </a:prstGeom>
        <a:solidFill>
          <a:schemeClr val="accent2">
            <a:lumMod val="50000"/>
          </a:schemeClr>
        </a:solidFill>
        <a:ln w="57150">
          <a:solidFill>
            <a:schemeClr val="bg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N" sz="1400">
            <a:latin typeface="Arial Black" panose="020B0A04020102020204" pitchFamily="34" charset="0"/>
          </a:endParaRPr>
        </a:p>
      </xdr:txBody>
    </xdr:sp>
    <xdr:clientData/>
  </xdr:twoCellAnchor>
  <xdr:oneCellAnchor>
    <xdr:from>
      <xdr:col>0</xdr:col>
      <xdr:colOff>137723</xdr:colOff>
      <xdr:row>0</xdr:row>
      <xdr:rowOff>112209</xdr:rowOff>
    </xdr:from>
    <xdr:ext cx="3662752" cy="411665"/>
    <xdr:sp macro="" textlink="">
      <xdr:nvSpPr>
        <xdr:cNvPr id="23" name="Rectangle 22"/>
        <xdr:cNvSpPr/>
      </xdr:nvSpPr>
      <xdr:spPr>
        <a:xfrm>
          <a:off x="137723" y="112209"/>
          <a:ext cx="3662752" cy="411665"/>
        </a:xfrm>
        <a:prstGeom prst="rect">
          <a:avLst/>
        </a:prstGeom>
        <a:noFill/>
      </xdr:spPr>
      <xdr:txBody>
        <a:bodyPr wrap="square" lIns="91440" tIns="45720" rIns="91440" bIns="45720">
          <a:noAutofit/>
        </a:bodyPr>
        <a:lstStyle/>
        <a:p>
          <a:pPr algn="ctr"/>
          <a:r>
            <a:rPr lang="en-US" sz="1600" b="0"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INDIA PREMIER LEAGUE ANALYSIS</a:t>
          </a:r>
        </a:p>
      </xdr:txBody>
    </xdr:sp>
    <xdr:clientData/>
  </xdr:oneCellAnchor>
  <xdr:twoCellAnchor>
    <xdr:from>
      <xdr:col>0</xdr:col>
      <xdr:colOff>9525</xdr:colOff>
      <xdr:row>6</xdr:row>
      <xdr:rowOff>152399</xdr:rowOff>
    </xdr:from>
    <xdr:to>
      <xdr:col>11</xdr:col>
      <xdr:colOff>28575</xdr:colOff>
      <xdr:row>19</xdr:row>
      <xdr:rowOff>28574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4</xdr:row>
      <xdr:rowOff>123825</xdr:rowOff>
    </xdr:from>
    <xdr:to>
      <xdr:col>9</xdr:col>
      <xdr:colOff>742950</xdr:colOff>
      <xdr:row>20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76199</xdr:colOff>
      <xdr:row>4</xdr:row>
      <xdr:rowOff>95249</xdr:rowOff>
    </xdr:from>
    <xdr:to>
      <xdr:col>13</xdr:col>
      <xdr:colOff>600075</xdr:colOff>
      <xdr:row>18</xdr:row>
      <xdr:rowOff>180974</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VANGI MATHUR" refreshedDate="45027.565174537034" createdVersion="6" refreshedVersion="6"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IVANGI MATHUR" refreshedDate="45027.705544791665" createdVersion="6" refreshedVersion="6" minRefreshableVersion="3" recordCount="12">
  <cacheSource type="worksheet">
    <worksheetSource name="Table3"/>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ount="6">
        <s v="Chennai Super Kings"/>
        <s v="Sunrisers Hyderabad"/>
        <s v="Rising Pune Supergiants"/>
        <s v="Royal Challengers Bangalore"/>
        <s v="Kings XI Punjab"/>
        <s v="Mumbai Indians"/>
      </sharedItems>
    </cacheField>
    <cacheField name="Player of The Match "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2">
  <r>
    <s v="IPL-2019"/>
    <x v="0"/>
    <x v="0"/>
    <s v="Jasprit Bumrah"/>
    <s v="Andre Russell"/>
  </r>
  <r>
    <s v="IPL-2018"/>
    <x v="1"/>
    <x v="1"/>
    <s v="Shane Watson"/>
    <s v="Sunil Narine"/>
  </r>
  <r>
    <s v="IPL-2017"/>
    <x v="0"/>
    <x v="2"/>
    <s v="Krunal Pandya "/>
    <s v="Ben Stokes"/>
  </r>
  <r>
    <s v="IPL-2016"/>
    <x v="2"/>
    <x v="3"/>
    <s v="Ben Cutting"/>
    <s v="Virat Kohli"/>
  </r>
  <r>
    <s v="IPL-2015"/>
    <x v="0"/>
    <x v="0"/>
    <s v="Rohit Sharma"/>
    <s v="Andre Russell"/>
  </r>
  <r>
    <s v="IPL-2014"/>
    <x v="3"/>
    <x v="4"/>
    <s v="Manish Pandey "/>
    <s v="Glenn Maxwell"/>
  </r>
  <r>
    <s v="IPL-2013"/>
    <x v="0"/>
    <x v="0"/>
    <s v="Kieron Pollard"/>
    <s v="Shane Watson"/>
  </r>
  <r>
    <s v="IPL-2012"/>
    <x v="3"/>
    <x v="0"/>
    <s v="Manvinder Bisla"/>
    <s v="Sunil Narine"/>
  </r>
  <r>
    <s v="IPL-2011"/>
    <x v="1"/>
    <x v="3"/>
    <s v="Murali Vijay "/>
    <s v="Chris Gayle"/>
  </r>
  <r>
    <s v="IPL-2010"/>
    <x v="1"/>
    <x v="5"/>
    <s v="Suresh Raina"/>
    <s v="Sachin Tendulkar"/>
  </r>
  <r>
    <s v="IPL-2009"/>
    <x v="4"/>
    <x v="3"/>
    <s v="Anil Kumble"/>
    <s v="Adam Gilchrist"/>
  </r>
  <r>
    <s v="IPL-2008"/>
    <x v="5"/>
    <x v="0"/>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oss Based Decision"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0" count="1" selected="0">
            <x v="0"/>
          </reference>
        </references>
      </pivotArea>
    </chartFormat>
    <chartFormat chart="4" format="14">
      <pivotArea type="data" outline="0" fieldPosition="0">
        <references count="2">
          <reference field="4294967294" count="1" selected="0">
            <x v="0"/>
          </reference>
          <reference field="10"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10 Venues"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 showAll="0"/>
  </pivotFields>
  <rowFields count="1">
    <field x="5"/>
  </rowFields>
  <rowItems count="11">
    <i>
      <x v="1"/>
    </i>
    <i>
      <x v="8"/>
    </i>
    <i>
      <x v="16"/>
    </i>
    <i>
      <x v="7"/>
    </i>
    <i>
      <x v="14"/>
    </i>
    <i>
      <x v="4"/>
    </i>
    <i>
      <x v="23"/>
    </i>
    <i>
      <x v="25"/>
    </i>
    <i>
      <x v="34"/>
    </i>
    <i>
      <x v="27"/>
    </i>
    <i t="grand">
      <x/>
    </i>
  </rowItems>
  <colFields count="1">
    <field x="10"/>
  </colFields>
  <colItems count="3">
    <i>
      <x/>
    </i>
    <i>
      <x v="1"/>
    </i>
    <i t="grand">
      <x/>
    </i>
  </colItems>
  <dataFields count="1">
    <dataField name="Count of toss_winner" fld="9"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M Match"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8" firstHeaderRow="1" firstDataRow="1"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212"/>
    </i>
    <i>
      <x v="85"/>
    </i>
    <i>
      <x v="6"/>
    </i>
    <i>
      <x v="131"/>
    </i>
    <i>
      <x v="58"/>
    </i>
    <i>
      <x v="141"/>
    </i>
    <i>
      <x v="194"/>
    </i>
    <i>
      <x v="230"/>
    </i>
    <i>
      <x v="200"/>
    </i>
    <i>
      <x v="92"/>
    </i>
    <i>
      <x v="103"/>
    </i>
    <i>
      <x v="118"/>
    </i>
    <i>
      <x v="65"/>
    </i>
    <i>
      <x v="53"/>
    </i>
    <i>
      <x v="169"/>
    </i>
    <i>
      <x v="82"/>
    </i>
    <i>
      <x v="64"/>
    </i>
    <i>
      <x v="12"/>
    </i>
    <i>
      <x v="163"/>
    </i>
    <i>
      <x v="14"/>
    </i>
    <i>
      <x v="176"/>
    </i>
    <i>
      <x v="93"/>
    </i>
    <i>
      <x v="202"/>
    </i>
    <i>
      <x v="94"/>
    </i>
    <i>
      <x v="225"/>
    </i>
    <i>
      <x v="100"/>
    </i>
    <i>
      <x v="158"/>
    </i>
    <i>
      <x v="23"/>
    </i>
    <i>
      <x v="166"/>
    </i>
    <i>
      <x v="114"/>
    </i>
    <i>
      <x v="175"/>
    </i>
    <i>
      <x v="1"/>
    </i>
    <i>
      <x v="180"/>
    </i>
    <i>
      <x v="128"/>
    </i>
    <i>
      <x v="8"/>
    </i>
    <i>
      <x v="44"/>
    </i>
    <i>
      <x v="203"/>
    </i>
    <i>
      <x v="132"/>
    </i>
    <i>
      <x v="220"/>
    </i>
    <i>
      <x v="45"/>
    </i>
    <i>
      <x v="229"/>
    </i>
    <i>
      <x v="149"/>
    </i>
    <i>
      <x v="77"/>
    </i>
    <i>
      <x v="155"/>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8">
    <pivotField showAll="0"/>
    <pivotField showAll="0"/>
    <pivotField axis="axisRow" showAll="0">
      <items count="14">
        <item h="1" x="0"/>
        <item h="1" x="1"/>
        <item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3" firstHeaderRow="1" firstDataRow="2"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i>
    <i>
      <x v="1"/>
    </i>
    <i>
      <x v="14"/>
    </i>
    <i>
      <x v="3"/>
    </i>
    <i>
      <x v="7"/>
    </i>
    <i>
      <x v="11"/>
    </i>
    <i>
      <x v="5"/>
    </i>
    <i t="grand">
      <x/>
    </i>
  </rowItems>
  <colFields count="1">
    <field x="10"/>
  </colFields>
  <colItems count="3">
    <i>
      <x/>
    </i>
    <i>
      <x v="1"/>
    </i>
    <i t="grand">
      <x/>
    </i>
  </colItems>
  <dataFields count="1">
    <dataField name="Count of toss_winner" fld="9" subtotal="count" baseField="0" baseItem="0"/>
  </dataFields>
  <chartFormats count="6">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s"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items count="7">
        <item x="0"/>
        <item x="4"/>
        <item x="5"/>
        <item x="2"/>
        <item x="3"/>
        <item x="1"/>
        <item t="default"/>
      </items>
    </pivotField>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0" name="PivotTable10"/>
    <pivotTable tabId="8" name="MoM Match"/>
    <pivotTable tabId="7" name="Top 10 Venues"/>
    <pivotTable tabId="5" name="Toss Based Decision"/>
    <pivotTable tabId="12" name="PivotTable1"/>
  </pivotTables>
  <data>
    <tabular pivotCacheId="1">
      <items count="13">
        <i x="0"/>
        <i x="1"/>
        <i x="2" s="1"/>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style="SlicerStyleDark2" rowHeight="241300"/>
</slicers>
</file>

<file path=xl/tables/table1.xml><?xml version="1.0" encoding="utf-8"?>
<table xmlns="http://schemas.openxmlformats.org/spreadsheetml/2006/main" id="5" name="Table5" displayName="Table5" ref="D3:E13" totalsRowShown="0">
  <autoFilter ref="D3:E13"/>
  <tableColumns count="2">
    <tableColumn id="1" name="Player of Match ">
      <calculatedColumnFormula>A4</calculatedColumnFormula>
    </tableColumn>
    <tableColumn id="2" name="MOM Won">
      <calculatedColumnFormula>GETPIVOTDATA("player_of_match",$A$3,"player_of_match",A4)</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6" name="Table37" displayName="Table37" ref="B19:F31" totalsRowShown="0">
  <autoFilter ref="B19:F31"/>
  <tableColumns count="5">
    <tableColumn id="1" name="SEASON"/>
    <tableColumn id="2" name="Winner"/>
    <tableColumn id="3" name="Runner Up"/>
    <tableColumn id="4" name="Player of The Match "/>
    <tableColumn id="5" name="Player of the Series"/>
  </tableColumns>
  <tableStyleInfo name="TableStyleMedium1" showFirstColumn="0" showLastColumn="0" showRowStripes="1" showColumnStripes="0"/>
</table>
</file>

<file path=xl/tables/table3.xml><?xml version="1.0" encoding="utf-8"?>
<table xmlns="http://schemas.openxmlformats.org/spreadsheetml/2006/main" id="1" name="Table1" displayName="Table1" ref="A1:R817" totalsRowShown="0">
  <autoFilter ref="A1:R817"/>
  <tableColumns count="18">
    <tableColumn id="1" name="id"/>
    <tableColumn id="2" name="city"/>
    <tableColumn id="3" name="SEASON"/>
    <tableColumn id="4" name="date" dataDxfId="0"/>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1" showFirstColumn="0" showLastColumn="0" showRowStripes="1" showColumnStripes="0"/>
</table>
</file>

<file path=xl/tables/table4.xml><?xml version="1.0" encoding="utf-8"?>
<table xmlns="http://schemas.openxmlformats.org/spreadsheetml/2006/main" id="3" name="Table3" displayName="Table3" ref="A1:E13" totalsRowShown="0">
  <autoFilter ref="A1:E13"/>
  <tableColumns count="5">
    <tableColumn id="1" name="SEASON"/>
    <tableColumn id="2" name="Winner"/>
    <tableColumn id="3" name="Runner Up"/>
    <tableColumn id="4" name="Player of The Match "/>
    <tableColumn id="5" name="Player of the Serie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9" sqref="A9"/>
    </sheetView>
  </sheetViews>
  <sheetFormatPr defaultRowHeight="15" x14ac:dyDescent="0.25"/>
  <cols>
    <col min="1" max="1" width="13.140625" customWidth="1"/>
    <col min="2" max="3" width="15.42578125" customWidth="1"/>
  </cols>
  <sheetData>
    <row r="3" spans="1:2" x14ac:dyDescent="0.25">
      <c r="A3" s="5" t="s">
        <v>436</v>
      </c>
      <c r="B3" t="s">
        <v>440</v>
      </c>
    </row>
    <row r="4" spans="1:2" x14ac:dyDescent="0.25">
      <c r="A4" s="6" t="s">
        <v>33</v>
      </c>
      <c r="B4" s="7">
        <v>39</v>
      </c>
    </row>
    <row r="5" spans="1:2" x14ac:dyDescent="0.25">
      <c r="A5" s="6" t="s">
        <v>22</v>
      </c>
      <c r="B5" s="7">
        <v>21</v>
      </c>
    </row>
    <row r="6" spans="1:2" x14ac:dyDescent="0.25">
      <c r="A6" s="6" t="s">
        <v>437</v>
      </c>
      <c r="B6" s="7">
        <v>60</v>
      </c>
    </row>
    <row r="9" spans="1:2" x14ac:dyDescent="0.25">
      <c r="A9" s="6" t="s">
        <v>441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10" sqref="A10"/>
    </sheetView>
  </sheetViews>
  <sheetFormatPr defaultRowHeight="15" x14ac:dyDescent="0.25"/>
  <cols>
    <col min="1" max="1" width="42.28515625" customWidth="1"/>
    <col min="2" max="2" width="16.28515625" customWidth="1"/>
    <col min="3" max="3" width="5.140625" customWidth="1"/>
    <col min="4" max="4" width="11.28515625" customWidth="1"/>
  </cols>
  <sheetData>
    <row r="3" spans="1:4" x14ac:dyDescent="0.25">
      <c r="A3" s="5" t="s">
        <v>438</v>
      </c>
      <c r="B3" s="5" t="s">
        <v>439</v>
      </c>
    </row>
    <row r="4" spans="1:4" x14ac:dyDescent="0.25">
      <c r="A4" s="5" t="s">
        <v>436</v>
      </c>
      <c r="B4" t="s">
        <v>33</v>
      </c>
      <c r="C4" t="s">
        <v>22</v>
      </c>
      <c r="D4" t="s">
        <v>437</v>
      </c>
    </row>
    <row r="5" spans="1:4" x14ac:dyDescent="0.25">
      <c r="A5" s="6" t="s">
        <v>164</v>
      </c>
      <c r="B5" s="7">
        <v>5</v>
      </c>
      <c r="C5" s="7">
        <v>2</v>
      </c>
      <c r="D5" s="7">
        <v>7</v>
      </c>
    </row>
    <row r="6" spans="1:4" x14ac:dyDescent="0.25">
      <c r="A6" s="6" t="s">
        <v>38</v>
      </c>
      <c r="B6" s="7">
        <v>6</v>
      </c>
      <c r="C6" s="7">
        <v>1</v>
      </c>
      <c r="D6" s="7">
        <v>7</v>
      </c>
    </row>
    <row r="7" spans="1:4" x14ac:dyDescent="0.25">
      <c r="A7" s="6" t="s">
        <v>67</v>
      </c>
      <c r="B7" s="7">
        <v>6</v>
      </c>
      <c r="C7" s="7">
        <v>1</v>
      </c>
      <c r="D7" s="7">
        <v>7</v>
      </c>
    </row>
    <row r="8" spans="1:4" x14ac:dyDescent="0.25">
      <c r="A8" s="6" t="s">
        <v>52</v>
      </c>
      <c r="B8" s="7">
        <v>6</v>
      </c>
      <c r="C8" s="7">
        <v>1</v>
      </c>
      <c r="D8" s="7">
        <v>7</v>
      </c>
    </row>
    <row r="9" spans="1:4" x14ac:dyDescent="0.25">
      <c r="A9" s="6" t="s">
        <v>19</v>
      </c>
      <c r="B9" s="7">
        <v>1</v>
      </c>
      <c r="C9" s="7">
        <v>6</v>
      </c>
      <c r="D9" s="7">
        <v>7</v>
      </c>
    </row>
    <row r="10" spans="1:4" x14ac:dyDescent="0.25">
      <c r="A10" s="6" t="s">
        <v>73</v>
      </c>
      <c r="B10" s="7">
        <v>4</v>
      </c>
      <c r="C10" s="7">
        <v>2</v>
      </c>
      <c r="D10" s="7">
        <v>6</v>
      </c>
    </row>
    <row r="11" spans="1:4" x14ac:dyDescent="0.25">
      <c r="A11" s="6" t="s">
        <v>30</v>
      </c>
      <c r="B11" s="7">
        <v>3</v>
      </c>
      <c r="C11" s="7">
        <v>2</v>
      </c>
      <c r="D11" s="7">
        <v>5</v>
      </c>
    </row>
    <row r="12" spans="1:4" x14ac:dyDescent="0.25">
      <c r="A12" s="6" t="s">
        <v>168</v>
      </c>
      <c r="B12" s="7">
        <v>3</v>
      </c>
      <c r="C12" s="7">
        <v>1</v>
      </c>
      <c r="D12" s="7">
        <v>4</v>
      </c>
    </row>
    <row r="13" spans="1:4" x14ac:dyDescent="0.25">
      <c r="A13" s="6" t="s">
        <v>186</v>
      </c>
      <c r="B13" s="7">
        <v>2</v>
      </c>
      <c r="C13" s="7">
        <v>1</v>
      </c>
      <c r="D13" s="7">
        <v>3</v>
      </c>
    </row>
    <row r="14" spans="1:4" x14ac:dyDescent="0.25">
      <c r="A14" s="6" t="s">
        <v>58</v>
      </c>
      <c r="B14" s="7">
        <v>2</v>
      </c>
      <c r="C14" s="7">
        <v>1</v>
      </c>
      <c r="D14" s="7">
        <v>3</v>
      </c>
    </row>
    <row r="15" spans="1:4" x14ac:dyDescent="0.25">
      <c r="A15" s="6" t="s">
        <v>437</v>
      </c>
      <c r="B15" s="7">
        <v>38</v>
      </c>
      <c r="C15" s="7">
        <v>18</v>
      </c>
      <c r="D15" s="7">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P21" sqref="P21"/>
    </sheetView>
  </sheetViews>
  <sheetFormatPr defaultRowHeight="15" x14ac:dyDescent="0.25"/>
  <cols>
    <col min="1" max="1" width="18.7109375" customWidth="1"/>
    <col min="2" max="2" width="24.28515625" customWidth="1"/>
    <col min="4" max="4" width="17.28515625" customWidth="1"/>
    <col min="5" max="5" width="13.140625" customWidth="1"/>
  </cols>
  <sheetData>
    <row r="3" spans="1:5" x14ac:dyDescent="0.25">
      <c r="A3" s="5" t="s">
        <v>436</v>
      </c>
      <c r="B3" t="s">
        <v>442</v>
      </c>
      <c r="D3" t="s">
        <v>443</v>
      </c>
      <c r="E3" t="s">
        <v>444</v>
      </c>
    </row>
    <row r="4" spans="1:5" x14ac:dyDescent="0.25">
      <c r="A4" s="6" t="s">
        <v>107</v>
      </c>
      <c r="B4" s="7">
        <v>4</v>
      </c>
      <c r="D4" t="str">
        <f>A4</f>
        <v>SR Tendulkar</v>
      </c>
      <c r="E4">
        <f>GETPIVOTDATA("player_of_match",$A$3,"player_of_match",A4)</f>
        <v>4</v>
      </c>
    </row>
    <row r="5" spans="1:5" x14ac:dyDescent="0.25">
      <c r="A5" s="6" t="s">
        <v>144</v>
      </c>
      <c r="B5" s="7">
        <v>3</v>
      </c>
      <c r="D5" t="str">
        <f t="shared" ref="D5:D13" si="0">A5</f>
        <v>JH Kallis</v>
      </c>
      <c r="E5">
        <f t="shared" ref="E5:E13" si="1">GETPIVOTDATA("player_of_match",$A$3,"player_of_match",A5)</f>
        <v>3</v>
      </c>
    </row>
    <row r="6" spans="1:5" x14ac:dyDescent="0.25">
      <c r="A6" s="6" t="s">
        <v>171</v>
      </c>
      <c r="B6" s="7">
        <v>3</v>
      </c>
      <c r="D6" t="str">
        <f t="shared" si="0"/>
        <v>A Symonds</v>
      </c>
      <c r="E6">
        <f t="shared" si="1"/>
        <v>3</v>
      </c>
    </row>
    <row r="7" spans="1:5" x14ac:dyDescent="0.25">
      <c r="A7" s="6" t="s">
        <v>165</v>
      </c>
      <c r="B7" s="7">
        <v>2</v>
      </c>
      <c r="D7" t="str">
        <f t="shared" si="0"/>
        <v>MK Tiwary</v>
      </c>
      <c r="E7">
        <f t="shared" si="1"/>
        <v>2</v>
      </c>
    </row>
    <row r="8" spans="1:5" x14ac:dyDescent="0.25">
      <c r="A8" s="6" t="s">
        <v>146</v>
      </c>
      <c r="B8" s="7">
        <v>2</v>
      </c>
      <c r="D8" t="str">
        <f t="shared" si="0"/>
        <v>G Gambhir</v>
      </c>
      <c r="E8">
        <f t="shared" si="1"/>
        <v>2</v>
      </c>
    </row>
    <row r="9" spans="1:5" x14ac:dyDescent="0.25">
      <c r="A9" s="6" t="s">
        <v>76</v>
      </c>
      <c r="B9" s="7">
        <v>2</v>
      </c>
      <c r="D9" t="str">
        <f t="shared" si="0"/>
        <v>MS Dhoni</v>
      </c>
      <c r="E9">
        <f t="shared" si="1"/>
        <v>2</v>
      </c>
    </row>
    <row r="10" spans="1:5" x14ac:dyDescent="0.25">
      <c r="A10" s="6" t="s">
        <v>88</v>
      </c>
      <c r="B10" s="7">
        <v>2</v>
      </c>
      <c r="D10" t="str">
        <f t="shared" si="0"/>
        <v>SC Ganguly</v>
      </c>
      <c r="E10">
        <f t="shared" si="1"/>
        <v>2</v>
      </c>
    </row>
    <row r="11" spans="1:5" x14ac:dyDescent="0.25">
      <c r="A11" s="6" t="s">
        <v>68</v>
      </c>
      <c r="B11" s="7">
        <v>2</v>
      </c>
      <c r="D11" t="str">
        <f t="shared" si="0"/>
        <v>YK Pathan</v>
      </c>
      <c r="E11">
        <f t="shared" si="1"/>
        <v>2</v>
      </c>
    </row>
    <row r="12" spans="1:5" x14ac:dyDescent="0.25">
      <c r="A12" s="6" t="s">
        <v>105</v>
      </c>
      <c r="B12" s="7">
        <v>2</v>
      </c>
      <c r="D12" t="str">
        <f t="shared" si="0"/>
        <v>SK Raina</v>
      </c>
      <c r="E12">
        <f t="shared" si="1"/>
        <v>2</v>
      </c>
    </row>
    <row r="13" spans="1:5" x14ac:dyDescent="0.25">
      <c r="A13" s="6" t="s">
        <v>192</v>
      </c>
      <c r="B13" s="7">
        <v>2</v>
      </c>
      <c r="D13" t="str">
        <f t="shared" si="0"/>
        <v>KA Pollard</v>
      </c>
      <c r="E13">
        <f t="shared" si="1"/>
        <v>2</v>
      </c>
    </row>
    <row r="14" spans="1:5" x14ac:dyDescent="0.25">
      <c r="A14" s="6" t="s">
        <v>182</v>
      </c>
      <c r="B14" s="7">
        <v>2</v>
      </c>
    </row>
    <row r="15" spans="1:5" x14ac:dyDescent="0.25">
      <c r="A15" s="6" t="s">
        <v>181</v>
      </c>
      <c r="B15" s="7">
        <v>2</v>
      </c>
    </row>
    <row r="16" spans="1:5" x14ac:dyDescent="0.25">
      <c r="A16" s="6" t="s">
        <v>191</v>
      </c>
      <c r="B16" s="7">
        <v>1</v>
      </c>
    </row>
    <row r="17" spans="1:2" x14ac:dyDescent="0.25">
      <c r="A17" s="6" t="s">
        <v>94</v>
      </c>
      <c r="B17" s="7">
        <v>1</v>
      </c>
    </row>
    <row r="18" spans="1:2" x14ac:dyDescent="0.25">
      <c r="A18" s="6" t="s">
        <v>82</v>
      </c>
      <c r="B18" s="7">
        <v>1</v>
      </c>
    </row>
    <row r="19" spans="1:2" x14ac:dyDescent="0.25">
      <c r="A19" s="6" t="s">
        <v>197</v>
      </c>
      <c r="B19" s="7">
        <v>1</v>
      </c>
    </row>
    <row r="20" spans="1:2" x14ac:dyDescent="0.25">
      <c r="A20" s="6" t="s">
        <v>154</v>
      </c>
      <c r="B20" s="7">
        <v>1</v>
      </c>
    </row>
    <row r="21" spans="1:2" x14ac:dyDescent="0.25">
      <c r="A21" s="6" t="s">
        <v>176</v>
      </c>
      <c r="B21" s="7">
        <v>1</v>
      </c>
    </row>
    <row r="22" spans="1:2" x14ac:dyDescent="0.25">
      <c r="A22" s="6" t="s">
        <v>193</v>
      </c>
      <c r="B22" s="7">
        <v>1</v>
      </c>
    </row>
    <row r="23" spans="1:2" x14ac:dyDescent="0.25">
      <c r="A23" s="6" t="s">
        <v>163</v>
      </c>
      <c r="B23" s="7">
        <v>1</v>
      </c>
    </row>
    <row r="24" spans="1:2" x14ac:dyDescent="0.25">
      <c r="A24" s="6" t="s">
        <v>189</v>
      </c>
      <c r="B24" s="7">
        <v>1</v>
      </c>
    </row>
    <row r="25" spans="1:2" x14ac:dyDescent="0.25">
      <c r="A25" s="6" t="s">
        <v>69</v>
      </c>
      <c r="B25" s="7">
        <v>1</v>
      </c>
    </row>
    <row r="26" spans="1:2" x14ac:dyDescent="0.25">
      <c r="A26" s="6" t="s">
        <v>156</v>
      </c>
      <c r="B26" s="7">
        <v>1</v>
      </c>
    </row>
    <row r="27" spans="1:2" x14ac:dyDescent="0.25">
      <c r="A27" s="6" t="s">
        <v>101</v>
      </c>
      <c r="B27" s="7">
        <v>1</v>
      </c>
    </row>
    <row r="28" spans="1:2" x14ac:dyDescent="0.25">
      <c r="A28" s="6" t="s">
        <v>61</v>
      </c>
      <c r="B28" s="7">
        <v>1</v>
      </c>
    </row>
    <row r="29" spans="1:2" x14ac:dyDescent="0.25">
      <c r="A29" s="6" t="s">
        <v>177</v>
      </c>
      <c r="B29" s="7">
        <v>1</v>
      </c>
    </row>
    <row r="30" spans="1:2" x14ac:dyDescent="0.25">
      <c r="A30" s="6" t="s">
        <v>190</v>
      </c>
      <c r="B30" s="7">
        <v>1</v>
      </c>
    </row>
    <row r="31" spans="1:2" x14ac:dyDescent="0.25">
      <c r="A31" s="6" t="s">
        <v>183</v>
      </c>
      <c r="B31" s="7">
        <v>1</v>
      </c>
    </row>
    <row r="32" spans="1:2" x14ac:dyDescent="0.25">
      <c r="A32" s="6" t="s">
        <v>196</v>
      </c>
      <c r="B32" s="7">
        <v>1</v>
      </c>
    </row>
    <row r="33" spans="1:2" x14ac:dyDescent="0.25">
      <c r="A33" s="6" t="s">
        <v>198</v>
      </c>
      <c r="B33" s="7">
        <v>1</v>
      </c>
    </row>
    <row r="34" spans="1:2" x14ac:dyDescent="0.25">
      <c r="A34" s="6" t="s">
        <v>147</v>
      </c>
      <c r="B34" s="7">
        <v>1</v>
      </c>
    </row>
    <row r="35" spans="1:2" x14ac:dyDescent="0.25">
      <c r="A35" s="6" t="s">
        <v>100</v>
      </c>
      <c r="B35" s="7">
        <v>1</v>
      </c>
    </row>
    <row r="36" spans="1:2" x14ac:dyDescent="0.25">
      <c r="A36" s="6" t="s">
        <v>175</v>
      </c>
      <c r="B36" s="7">
        <v>1</v>
      </c>
    </row>
    <row r="37" spans="1:2" x14ac:dyDescent="0.25">
      <c r="A37" s="6" t="s">
        <v>187</v>
      </c>
      <c r="B37" s="7">
        <v>1</v>
      </c>
    </row>
    <row r="38" spans="1:2" x14ac:dyDescent="0.25">
      <c r="A38" s="6" t="s">
        <v>173</v>
      </c>
      <c r="B38" s="7">
        <v>1</v>
      </c>
    </row>
    <row r="39" spans="1:2" x14ac:dyDescent="0.25">
      <c r="A39" s="6" t="s">
        <v>179</v>
      </c>
      <c r="B39" s="7">
        <v>1</v>
      </c>
    </row>
    <row r="40" spans="1:2" x14ac:dyDescent="0.25">
      <c r="A40" s="6" t="s">
        <v>180</v>
      </c>
      <c r="B40" s="7">
        <v>1</v>
      </c>
    </row>
    <row r="41" spans="1:2" x14ac:dyDescent="0.25">
      <c r="A41" s="6" t="s">
        <v>66</v>
      </c>
      <c r="B41" s="7">
        <v>1</v>
      </c>
    </row>
    <row r="42" spans="1:2" x14ac:dyDescent="0.25">
      <c r="A42" s="6" t="s">
        <v>188</v>
      </c>
      <c r="B42" s="7">
        <v>1</v>
      </c>
    </row>
    <row r="43" spans="1:2" x14ac:dyDescent="0.25">
      <c r="A43" s="6" t="s">
        <v>199</v>
      </c>
      <c r="B43" s="7">
        <v>1</v>
      </c>
    </row>
    <row r="44" spans="1:2" x14ac:dyDescent="0.25">
      <c r="A44" s="6" t="s">
        <v>166</v>
      </c>
      <c r="B44" s="7">
        <v>1</v>
      </c>
    </row>
    <row r="45" spans="1:2" x14ac:dyDescent="0.25">
      <c r="A45" s="6" t="s">
        <v>178</v>
      </c>
      <c r="B45" s="7">
        <v>1</v>
      </c>
    </row>
    <row r="46" spans="1:2" x14ac:dyDescent="0.25">
      <c r="A46" s="6" t="s">
        <v>174</v>
      </c>
      <c r="B46" s="7">
        <v>1</v>
      </c>
    </row>
    <row r="47" spans="1:2" x14ac:dyDescent="0.25">
      <c r="A47" s="6" t="s">
        <v>184</v>
      </c>
      <c r="B47" s="7">
        <v>1</v>
      </c>
    </row>
    <row r="48" spans="1:2" x14ac:dyDescent="0.25">
      <c r="A48" s="6" t="s">
        <v>437</v>
      </c>
      <c r="B48" s="7">
        <v>60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workbookViewId="0">
      <selection activeCell="A7" sqref="A7"/>
    </sheetView>
  </sheetViews>
  <sheetFormatPr defaultRowHeight="15" x14ac:dyDescent="0.25"/>
  <cols>
    <col min="1" max="1" width="13.140625" customWidth="1"/>
    <col min="2" max="3" width="20" customWidth="1"/>
    <col min="4" max="5" width="26.5703125" customWidth="1"/>
    <col min="6" max="6" width="19.28515625" customWidth="1"/>
    <col min="7" max="7" width="18.42578125" customWidth="1"/>
  </cols>
  <sheetData>
    <row r="3" spans="1:7" x14ac:dyDescent="0.25">
      <c r="A3" s="5" t="s">
        <v>436</v>
      </c>
      <c r="C3" s="2" t="s">
        <v>398</v>
      </c>
      <c r="D3" s="3" t="s">
        <v>412</v>
      </c>
      <c r="E3" s="3" t="s">
        <v>413</v>
      </c>
      <c r="F3" s="3" t="s">
        <v>424</v>
      </c>
      <c r="G3" s="4" t="s">
        <v>414</v>
      </c>
    </row>
    <row r="4" spans="1:7" x14ac:dyDescent="0.25">
      <c r="A4" s="6" t="s">
        <v>401</v>
      </c>
      <c r="C4" t="str">
        <f>A4</f>
        <v>IPL-2010</v>
      </c>
      <c r="D4" t="str">
        <f>VLOOKUP($C$4,Table37[],2,0)</f>
        <v>Chennai Super Kings</v>
      </c>
      <c r="E4" t="str">
        <f>VLOOKUP($C$4,Table37[],3,0)</f>
        <v>Mumbai Indians</v>
      </c>
      <c r="F4" t="str">
        <f>VLOOKUP($C$4,Table37[],4,0)</f>
        <v>Suresh Raina</v>
      </c>
      <c r="G4" t="str">
        <f>VLOOKUP($C$4,Table37[],5,0)</f>
        <v>Sachin Tendulkar</v>
      </c>
    </row>
    <row r="5" spans="1:7" x14ac:dyDescent="0.25">
      <c r="A5" s="6" t="s">
        <v>437</v>
      </c>
    </row>
    <row r="19" spans="2:6" x14ac:dyDescent="0.25">
      <c r="B19" t="s">
        <v>398</v>
      </c>
      <c r="C19" t="s">
        <v>412</v>
      </c>
      <c r="D19" t="s">
        <v>413</v>
      </c>
      <c r="E19" t="s">
        <v>424</v>
      </c>
      <c r="F19" t="s">
        <v>414</v>
      </c>
    </row>
    <row r="20" spans="2:6" x14ac:dyDescent="0.25">
      <c r="B20" t="s">
        <v>410</v>
      </c>
      <c r="C20" t="s">
        <v>47</v>
      </c>
      <c r="D20" t="s">
        <v>32</v>
      </c>
      <c r="E20" t="s">
        <v>425</v>
      </c>
      <c r="F20" t="s">
        <v>415</v>
      </c>
    </row>
    <row r="21" spans="2:6" x14ac:dyDescent="0.25">
      <c r="B21" t="s">
        <v>409</v>
      </c>
      <c r="C21" t="s">
        <v>32</v>
      </c>
      <c r="D21" t="s">
        <v>259</v>
      </c>
      <c r="E21" t="s">
        <v>420</v>
      </c>
      <c r="F21" t="s">
        <v>416</v>
      </c>
    </row>
    <row r="22" spans="2:6" x14ac:dyDescent="0.25">
      <c r="B22" t="s">
        <v>408</v>
      </c>
      <c r="C22" t="s">
        <v>47</v>
      </c>
      <c r="D22" t="s">
        <v>317</v>
      </c>
      <c r="E22" t="s">
        <v>426</v>
      </c>
      <c r="F22" t="s">
        <v>417</v>
      </c>
    </row>
    <row r="23" spans="2:6" x14ac:dyDescent="0.25">
      <c r="B23" t="s">
        <v>407</v>
      </c>
      <c r="C23" t="s">
        <v>259</v>
      </c>
      <c r="D23" t="s">
        <v>20</v>
      </c>
      <c r="E23" t="s">
        <v>427</v>
      </c>
      <c r="F23" t="s">
        <v>418</v>
      </c>
    </row>
    <row r="24" spans="2:6" x14ac:dyDescent="0.25">
      <c r="B24" t="s">
        <v>406</v>
      </c>
      <c r="C24" t="s">
        <v>47</v>
      </c>
      <c r="D24" t="s">
        <v>32</v>
      </c>
      <c r="E24" t="s">
        <v>428</v>
      </c>
      <c r="F24" t="s">
        <v>415</v>
      </c>
    </row>
    <row r="25" spans="2:6" x14ac:dyDescent="0.25">
      <c r="B25" t="s">
        <v>405</v>
      </c>
      <c r="C25" t="s">
        <v>21</v>
      </c>
      <c r="D25" t="s">
        <v>31</v>
      </c>
      <c r="E25" t="s">
        <v>429</v>
      </c>
      <c r="F25" t="s">
        <v>419</v>
      </c>
    </row>
    <row r="26" spans="2:6" x14ac:dyDescent="0.25">
      <c r="B26" t="s">
        <v>404</v>
      </c>
      <c r="C26" t="s">
        <v>47</v>
      </c>
      <c r="D26" t="s">
        <v>32</v>
      </c>
      <c r="E26" t="s">
        <v>430</v>
      </c>
      <c r="F26" t="s">
        <v>420</v>
      </c>
    </row>
    <row r="27" spans="2:6" x14ac:dyDescent="0.25">
      <c r="B27" t="s">
        <v>403</v>
      </c>
      <c r="C27" t="s">
        <v>21</v>
      </c>
      <c r="D27" t="s">
        <v>32</v>
      </c>
      <c r="E27" t="s">
        <v>431</v>
      </c>
      <c r="F27" t="s">
        <v>416</v>
      </c>
    </row>
    <row r="28" spans="2:6" x14ac:dyDescent="0.25">
      <c r="B28" t="s">
        <v>402</v>
      </c>
      <c r="C28" t="s">
        <v>32</v>
      </c>
      <c r="D28" t="s">
        <v>20</v>
      </c>
      <c r="E28" t="s">
        <v>432</v>
      </c>
      <c r="F28" t="s">
        <v>421</v>
      </c>
    </row>
    <row r="29" spans="2:6" x14ac:dyDescent="0.25">
      <c r="B29" t="s">
        <v>401</v>
      </c>
      <c r="C29" t="s">
        <v>32</v>
      </c>
      <c r="D29" t="s">
        <v>47</v>
      </c>
      <c r="E29" t="s">
        <v>433</v>
      </c>
      <c r="F29" t="s">
        <v>422</v>
      </c>
    </row>
    <row r="30" spans="2:6" x14ac:dyDescent="0.25">
      <c r="B30" t="s">
        <v>400</v>
      </c>
      <c r="C30" t="s">
        <v>53</v>
      </c>
      <c r="D30" t="s">
        <v>20</v>
      </c>
      <c r="E30" t="s">
        <v>434</v>
      </c>
      <c r="F30" t="s">
        <v>423</v>
      </c>
    </row>
    <row r="31" spans="2:6" x14ac:dyDescent="0.25">
      <c r="B31" t="s">
        <v>399</v>
      </c>
      <c r="C31" t="s">
        <v>40</v>
      </c>
      <c r="D31" t="s">
        <v>32</v>
      </c>
      <c r="E31" t="s">
        <v>435</v>
      </c>
      <c r="F31" t="s">
        <v>420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showGridLines="0" tabSelected="1" topLeftCell="A2" zoomScaleNormal="100" workbookViewId="0">
      <selection activeCell="K10" sqref="K10"/>
    </sheetView>
  </sheetViews>
  <sheetFormatPr defaultRowHeight="15" x14ac:dyDescent="0.25"/>
  <cols>
    <col min="6" max="6" width="9.140625" style="8"/>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D23" sqref="D23"/>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5" t="s">
        <v>438</v>
      </c>
      <c r="B3" s="5" t="s">
        <v>439</v>
      </c>
    </row>
    <row r="4" spans="1:4" x14ac:dyDescent="0.25">
      <c r="A4" s="5" t="s">
        <v>436</v>
      </c>
      <c r="B4" t="s">
        <v>33</v>
      </c>
      <c r="C4" t="s">
        <v>22</v>
      </c>
      <c r="D4" t="s">
        <v>437</v>
      </c>
    </row>
    <row r="5" spans="1:4" x14ac:dyDescent="0.25">
      <c r="A5" s="6" t="s">
        <v>47</v>
      </c>
      <c r="B5" s="7">
        <v>5</v>
      </c>
      <c r="C5" s="7">
        <v>6</v>
      </c>
      <c r="D5" s="7">
        <v>11</v>
      </c>
    </row>
    <row r="6" spans="1:4" x14ac:dyDescent="0.25">
      <c r="A6" s="6" t="s">
        <v>32</v>
      </c>
      <c r="B6" s="7">
        <v>8</v>
      </c>
      <c r="C6" s="7">
        <v>1</v>
      </c>
      <c r="D6" s="7">
        <v>9</v>
      </c>
    </row>
    <row r="7" spans="1:4" x14ac:dyDescent="0.25">
      <c r="A7" s="6" t="s">
        <v>53</v>
      </c>
      <c r="B7" s="7">
        <v>4</v>
      </c>
      <c r="C7" s="7">
        <v>4</v>
      </c>
      <c r="D7" s="7">
        <v>8</v>
      </c>
    </row>
    <row r="8" spans="1:4" x14ac:dyDescent="0.25">
      <c r="A8" s="6" t="s">
        <v>20</v>
      </c>
      <c r="B8" s="7">
        <v>5</v>
      </c>
      <c r="C8" s="7">
        <v>3</v>
      </c>
      <c r="D8" s="7">
        <v>8</v>
      </c>
    </row>
    <row r="9" spans="1:4" x14ac:dyDescent="0.25">
      <c r="A9" s="6" t="s">
        <v>39</v>
      </c>
      <c r="B9" s="7">
        <v>4</v>
      </c>
      <c r="C9" s="7">
        <v>3</v>
      </c>
      <c r="D9" s="7">
        <v>7</v>
      </c>
    </row>
    <row r="10" spans="1:4" x14ac:dyDescent="0.25">
      <c r="A10" s="6" t="s">
        <v>21</v>
      </c>
      <c r="B10" s="7">
        <v>5</v>
      </c>
      <c r="C10" s="7">
        <v>2</v>
      </c>
      <c r="D10" s="7">
        <v>7</v>
      </c>
    </row>
    <row r="11" spans="1:4" x14ac:dyDescent="0.25">
      <c r="A11" s="6" t="s">
        <v>40</v>
      </c>
      <c r="B11" s="7">
        <v>5</v>
      </c>
      <c r="C11" s="7">
        <v>1</v>
      </c>
      <c r="D11" s="7">
        <v>6</v>
      </c>
    </row>
    <row r="12" spans="1:4" x14ac:dyDescent="0.25">
      <c r="A12" s="6" t="s">
        <v>31</v>
      </c>
      <c r="B12" s="7">
        <v>3</v>
      </c>
      <c r="C12" s="7">
        <v>1</v>
      </c>
      <c r="D12" s="7">
        <v>4</v>
      </c>
    </row>
    <row r="13" spans="1:4" x14ac:dyDescent="0.25">
      <c r="A13" s="6" t="s">
        <v>437</v>
      </c>
      <c r="B13" s="7">
        <v>39</v>
      </c>
      <c r="C13" s="7">
        <v>21</v>
      </c>
      <c r="D13" s="7">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election activeCell="E7" sqref="E7"/>
    </sheetView>
  </sheetViews>
  <sheetFormatPr defaultRowHeight="15" x14ac:dyDescent="0.25"/>
  <cols>
    <col min="2" max="3" width="14.7109375" customWidth="1"/>
    <col min="4" max="4" width="10.42578125" customWidth="1"/>
    <col min="5" max="5" width="18.7109375" customWidth="1"/>
    <col min="6" max="6" width="49.5703125" customWidth="1"/>
    <col min="7" max="7" width="16.140625" customWidth="1"/>
    <col min="8" max="10" width="26.5703125" customWidth="1"/>
    <col min="11" max="11" width="15.140625" customWidth="1"/>
    <col min="12" max="12" width="26.5703125" customWidth="1"/>
    <col min="14" max="14" width="15.42578125" customWidth="1"/>
    <col min="15" max="15" width="12.42578125" customWidth="1"/>
    <col min="16" max="16" width="10.28515625" customWidth="1"/>
    <col min="17" max="17" width="24.42578125" customWidth="1"/>
    <col min="18" max="18" width="17.5703125" customWidth="1"/>
  </cols>
  <sheetData>
    <row r="1" spans="1:18" x14ac:dyDescent="0.25">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399</v>
      </c>
      <c r="D3" s="1">
        <v>39557</v>
      </c>
      <c r="E3" t="s">
        <v>29</v>
      </c>
      <c r="F3" t="s">
        <v>446</v>
      </c>
      <c r="G3">
        <v>0</v>
      </c>
      <c r="H3" t="s">
        <v>31</v>
      </c>
      <c r="I3" t="s">
        <v>32</v>
      </c>
      <c r="J3" t="s">
        <v>32</v>
      </c>
      <c r="K3" t="s">
        <v>33</v>
      </c>
      <c r="L3" t="s">
        <v>32</v>
      </c>
      <c r="M3" t="s">
        <v>23</v>
      </c>
      <c r="N3">
        <v>33</v>
      </c>
      <c r="O3" t="s">
        <v>24</v>
      </c>
      <c r="P3" t="s">
        <v>25</v>
      </c>
      <c r="Q3" t="s">
        <v>34</v>
      </c>
      <c r="R3" t="s">
        <v>35</v>
      </c>
    </row>
    <row r="4" spans="1:18" x14ac:dyDescent="0.25">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399</v>
      </c>
      <c r="D8" s="1">
        <v>39560</v>
      </c>
      <c r="E8" t="s">
        <v>61</v>
      </c>
      <c r="F8" t="s">
        <v>447</v>
      </c>
      <c r="G8">
        <v>0</v>
      </c>
      <c r="H8" t="s">
        <v>53</v>
      </c>
      <c r="I8" t="s">
        <v>39</v>
      </c>
      <c r="J8" t="s">
        <v>53</v>
      </c>
      <c r="K8" t="s">
        <v>33</v>
      </c>
      <c r="L8" t="s">
        <v>39</v>
      </c>
      <c r="M8" t="s">
        <v>41</v>
      </c>
      <c r="N8">
        <v>9</v>
      </c>
      <c r="O8" t="s">
        <v>24</v>
      </c>
      <c r="P8" t="s">
        <v>25</v>
      </c>
      <c r="Q8" t="s">
        <v>63</v>
      </c>
      <c r="R8" t="s">
        <v>64</v>
      </c>
    </row>
    <row r="9" spans="1:18" x14ac:dyDescent="0.25">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399</v>
      </c>
      <c r="D10" s="1">
        <v>39562</v>
      </c>
      <c r="E10" t="s">
        <v>68</v>
      </c>
      <c r="F10" t="s">
        <v>447</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399</v>
      </c>
      <c r="D11" s="1">
        <v>39563</v>
      </c>
      <c r="E11" t="s">
        <v>69</v>
      </c>
      <c r="F11" t="s">
        <v>446</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399</v>
      </c>
      <c r="D15" s="1">
        <v>39565</v>
      </c>
      <c r="E15" t="s">
        <v>74</v>
      </c>
      <c r="F15" t="s">
        <v>446</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B4" sqref="B4"/>
    </sheetView>
  </sheetViews>
  <sheetFormatPr defaultRowHeight="15" x14ac:dyDescent="0.25"/>
  <cols>
    <col min="1" max="1" width="20" customWidth="1"/>
    <col min="2" max="2" width="15.85546875" customWidth="1"/>
    <col min="4" max="4" width="20" customWidth="1"/>
    <col min="5" max="5" width="8.42578125" customWidth="1"/>
  </cols>
  <sheetData>
    <row r="3" spans="1:5" x14ac:dyDescent="0.25">
      <c r="A3" s="5" t="s">
        <v>436</v>
      </c>
      <c r="B3" t="s">
        <v>445</v>
      </c>
    </row>
    <row r="4" spans="1:5" x14ac:dyDescent="0.25">
      <c r="A4" s="6" t="s">
        <v>47</v>
      </c>
      <c r="B4" s="7">
        <v>4</v>
      </c>
      <c r="D4" t="str">
        <f t="shared" ref="D4:D9" si="0">A4</f>
        <v>Mumbai Indians</v>
      </c>
      <c r="E4">
        <f t="shared" ref="E4:E9" si="1">GETPIVOTDATA("Winner",$A$3,"Winner",A4)</f>
        <v>4</v>
      </c>
    </row>
    <row r="5" spans="1:5" x14ac:dyDescent="0.25">
      <c r="A5" s="6" t="s">
        <v>32</v>
      </c>
      <c r="B5" s="7">
        <v>3</v>
      </c>
      <c r="D5" t="str">
        <f t="shared" si="0"/>
        <v>Chennai Super Kings</v>
      </c>
      <c r="E5">
        <f t="shared" si="1"/>
        <v>3</v>
      </c>
    </row>
    <row r="6" spans="1:5" x14ac:dyDescent="0.25">
      <c r="A6" s="6" t="s">
        <v>21</v>
      </c>
      <c r="B6" s="7">
        <v>2</v>
      </c>
      <c r="D6" t="str">
        <f t="shared" si="0"/>
        <v>Kolkata Knight Riders</v>
      </c>
      <c r="E6">
        <f t="shared" si="1"/>
        <v>2</v>
      </c>
    </row>
    <row r="7" spans="1:5" x14ac:dyDescent="0.25">
      <c r="A7" s="6" t="s">
        <v>53</v>
      </c>
      <c r="B7" s="7">
        <v>1</v>
      </c>
      <c r="D7" t="str">
        <f t="shared" si="0"/>
        <v>Deccan Chargers</v>
      </c>
      <c r="E7">
        <f t="shared" si="1"/>
        <v>1</v>
      </c>
    </row>
    <row r="8" spans="1:5" x14ac:dyDescent="0.25">
      <c r="A8" s="6" t="s">
        <v>259</v>
      </c>
      <c r="B8" s="7">
        <v>1</v>
      </c>
      <c r="D8" t="str">
        <f t="shared" si="0"/>
        <v>Sunrisers Hyderabad</v>
      </c>
      <c r="E8">
        <f t="shared" si="1"/>
        <v>1</v>
      </c>
    </row>
    <row r="9" spans="1:5" x14ac:dyDescent="0.25">
      <c r="A9" s="6" t="s">
        <v>40</v>
      </c>
      <c r="B9" s="7">
        <v>1</v>
      </c>
      <c r="D9" t="str">
        <f t="shared" si="0"/>
        <v>Rajasthan Royals</v>
      </c>
      <c r="E9">
        <f t="shared" si="1"/>
        <v>1</v>
      </c>
    </row>
    <row r="10" spans="1:5" x14ac:dyDescent="0.25">
      <c r="A10" s="6" t="s">
        <v>437</v>
      </c>
      <c r="B10" s="7">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3"/>
  <sheetViews>
    <sheetView workbookViewId="0">
      <selection activeCell="E13" sqref="A1:E13"/>
    </sheetView>
  </sheetViews>
  <sheetFormatPr defaultRowHeight="15" x14ac:dyDescent="0.25"/>
  <cols>
    <col min="1" max="1" width="10.28515625" customWidth="1"/>
    <col min="2" max="2" width="20" customWidth="1"/>
    <col min="3" max="4" width="26.5703125" customWidth="1"/>
    <col min="5" max="5" width="20.28515625" customWidth="1"/>
  </cols>
  <sheetData>
    <row r="1" spans="1:5" x14ac:dyDescent="0.25">
      <c r="A1" t="s">
        <v>398</v>
      </c>
      <c r="B1" t="s">
        <v>412</v>
      </c>
      <c r="C1" t="s">
        <v>413</v>
      </c>
      <c r="D1" t="s">
        <v>424</v>
      </c>
      <c r="E1" t="s">
        <v>414</v>
      </c>
    </row>
    <row r="2" spans="1:5" x14ac:dyDescent="0.25">
      <c r="A2" t="s">
        <v>410</v>
      </c>
      <c r="B2" t="s">
        <v>47</v>
      </c>
      <c r="C2" t="s">
        <v>32</v>
      </c>
      <c r="D2" t="s">
        <v>425</v>
      </c>
      <c r="E2" t="s">
        <v>415</v>
      </c>
    </row>
    <row r="3" spans="1:5" x14ac:dyDescent="0.25">
      <c r="A3" t="s">
        <v>409</v>
      </c>
      <c r="B3" t="s">
        <v>32</v>
      </c>
      <c r="C3" t="s">
        <v>259</v>
      </c>
      <c r="D3" t="s">
        <v>420</v>
      </c>
      <c r="E3" t="s">
        <v>416</v>
      </c>
    </row>
    <row r="4" spans="1:5" x14ac:dyDescent="0.25">
      <c r="A4" t="s">
        <v>408</v>
      </c>
      <c r="B4" t="s">
        <v>47</v>
      </c>
      <c r="C4" t="s">
        <v>317</v>
      </c>
      <c r="D4" t="s">
        <v>426</v>
      </c>
      <c r="E4" t="s">
        <v>417</v>
      </c>
    </row>
    <row r="5" spans="1:5" x14ac:dyDescent="0.25">
      <c r="A5" t="s">
        <v>407</v>
      </c>
      <c r="B5" t="s">
        <v>259</v>
      </c>
      <c r="C5" t="s">
        <v>20</v>
      </c>
      <c r="D5" t="s">
        <v>427</v>
      </c>
      <c r="E5" t="s">
        <v>418</v>
      </c>
    </row>
    <row r="6" spans="1:5" x14ac:dyDescent="0.25">
      <c r="A6" t="s">
        <v>406</v>
      </c>
      <c r="B6" t="s">
        <v>47</v>
      </c>
      <c r="C6" t="s">
        <v>32</v>
      </c>
      <c r="D6" t="s">
        <v>428</v>
      </c>
      <c r="E6" t="s">
        <v>415</v>
      </c>
    </row>
    <row r="7" spans="1:5" x14ac:dyDescent="0.25">
      <c r="A7" t="s">
        <v>405</v>
      </c>
      <c r="B7" t="s">
        <v>21</v>
      </c>
      <c r="C7" t="s">
        <v>31</v>
      </c>
      <c r="D7" t="s">
        <v>429</v>
      </c>
      <c r="E7" t="s">
        <v>419</v>
      </c>
    </row>
    <row r="8" spans="1:5" x14ac:dyDescent="0.25">
      <c r="A8" t="s">
        <v>404</v>
      </c>
      <c r="B8" t="s">
        <v>47</v>
      </c>
      <c r="C8" t="s">
        <v>32</v>
      </c>
      <c r="D8" t="s">
        <v>430</v>
      </c>
      <c r="E8" t="s">
        <v>420</v>
      </c>
    </row>
    <row r="9" spans="1:5" x14ac:dyDescent="0.25">
      <c r="A9" t="s">
        <v>403</v>
      </c>
      <c r="B9" t="s">
        <v>21</v>
      </c>
      <c r="C9" t="s">
        <v>32</v>
      </c>
      <c r="D9" t="s">
        <v>431</v>
      </c>
      <c r="E9" t="s">
        <v>416</v>
      </c>
    </row>
    <row r="10" spans="1:5" x14ac:dyDescent="0.25">
      <c r="A10" t="s">
        <v>402</v>
      </c>
      <c r="B10" t="s">
        <v>32</v>
      </c>
      <c r="C10" t="s">
        <v>20</v>
      </c>
      <c r="D10" t="s">
        <v>432</v>
      </c>
      <c r="E10" t="s">
        <v>421</v>
      </c>
    </row>
    <row r="11" spans="1:5" x14ac:dyDescent="0.25">
      <c r="A11" t="s">
        <v>401</v>
      </c>
      <c r="B11" t="s">
        <v>32</v>
      </c>
      <c r="C11" t="s">
        <v>47</v>
      </c>
      <c r="D11" t="s">
        <v>433</v>
      </c>
      <c r="E11" t="s">
        <v>422</v>
      </c>
    </row>
    <row r="12" spans="1:5" x14ac:dyDescent="0.25">
      <c r="A12" t="s">
        <v>400</v>
      </c>
      <c r="B12" t="s">
        <v>53</v>
      </c>
      <c r="C12" t="s">
        <v>20</v>
      </c>
      <c r="D12" t="s">
        <v>434</v>
      </c>
      <c r="E12" t="s">
        <v>423</v>
      </c>
    </row>
    <row r="13" spans="1:5" x14ac:dyDescent="0.25">
      <c r="A13" t="s">
        <v>399</v>
      </c>
      <c r="B13" t="s">
        <v>40</v>
      </c>
      <c r="C13" t="s">
        <v>32</v>
      </c>
      <c r="D13" t="s">
        <v>435</v>
      </c>
      <c r="E13" t="s">
        <v>420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Toss Based Decision</vt:lpstr>
      <vt:lpstr>Top 10 Venues</vt:lpstr>
      <vt:lpstr>MoM Match</vt:lpstr>
      <vt:lpstr>KPI</vt:lpstr>
      <vt:lpstr>DASHBOARDS</vt:lpstr>
      <vt:lpstr>Matches Win</vt:lpstr>
      <vt:lpstr>IPL Matches 2008-2020</vt:lpstr>
      <vt:lpstr>Title Winners</vt:lpstr>
      <vt:lpstr>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MATHUR</dc:creator>
  <cp:lastModifiedBy>SHIVANGI MATHUR</cp:lastModifiedBy>
  <dcterms:created xsi:type="dcterms:W3CDTF">2023-04-11T07:48:54Z</dcterms:created>
  <dcterms:modified xsi:type="dcterms:W3CDTF">2023-04-11T15:24:43Z</dcterms:modified>
</cp:coreProperties>
</file>