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Unreal\PokemonRemake\Content\_Data\Pokemon\"/>
    </mc:Choice>
  </mc:AlternateContent>
  <xr:revisionPtr revIDLastSave="0" documentId="13_ncr:1_{B8538D2F-4BE8-4405-9EE4-197FA91605CD}" xr6:coauthVersionLast="47" xr6:coauthVersionMax="47" xr10:uidLastSave="{00000000-0000-0000-0000-000000000000}"/>
  <bookViews>
    <workbookView xWindow="57495" yWindow="0" windowWidth="19410" windowHeight="20985" activeTab="1" xr2:uid="{00000000-000D-0000-FFFF-FFFF00000000}"/>
  </bookViews>
  <sheets>
    <sheet name="Main-Data" sheetId="2" r:id="rId1"/>
    <sheet name="Referenc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1" i="1"/>
  <c r="I37" i="2"/>
  <c r="I38" i="2" s="1"/>
  <c r="I30" i="2"/>
  <c r="I31" i="2" s="1"/>
  <c r="I20" i="2"/>
  <c r="I6" i="2"/>
  <c r="I7" i="2" s="1"/>
  <c r="I50" i="2"/>
  <c r="I42" i="2"/>
  <c r="I41" i="2"/>
  <c r="I32" i="2"/>
  <c r="I33" i="2" s="1"/>
  <c r="I34" i="2" s="1"/>
  <c r="I24" i="2"/>
  <c r="I25" i="2" s="1"/>
  <c r="I22" i="2"/>
  <c r="I23" i="2" s="1"/>
  <c r="I10" i="2"/>
  <c r="I11" i="2" s="1"/>
  <c r="I8" i="2"/>
  <c r="I9" i="2" s="1"/>
  <c r="I28" i="2"/>
  <c r="I29" i="2" s="1"/>
  <c r="I17" i="2"/>
  <c r="I15" i="2"/>
  <c r="I12" i="2"/>
  <c r="I13" i="2" s="1"/>
  <c r="I14" i="2" s="1"/>
  <c r="I4" i="2"/>
  <c r="I5" i="2" s="1"/>
  <c r="I2" i="2"/>
  <c r="I3" i="2" s="1"/>
  <c r="I35" i="2"/>
  <c r="I36" i="2" s="1"/>
  <c r="I26" i="2"/>
  <c r="I27" i="2" s="1"/>
  <c r="I19" i="2"/>
  <c r="J43" i="2"/>
  <c r="J44" i="2" s="1"/>
  <c r="J50" i="2"/>
  <c r="J49" i="2"/>
  <c r="J48" i="2"/>
  <c r="J47" i="2"/>
  <c r="J46" i="2"/>
  <c r="J45" i="2"/>
  <c r="J42" i="2"/>
  <c r="J41" i="2"/>
  <c r="J39" i="2"/>
  <c r="J40" i="2" s="1"/>
  <c r="J37" i="2"/>
  <c r="J38" i="2" s="1"/>
  <c r="J35" i="2"/>
  <c r="J36" i="2" s="1"/>
  <c r="J30" i="2"/>
  <c r="J31" i="2" s="1"/>
  <c r="J28" i="2"/>
  <c r="J29" i="2" s="1"/>
  <c r="J26" i="2"/>
  <c r="J27" i="2" s="1"/>
  <c r="J24" i="2"/>
  <c r="J25" i="2" s="1"/>
  <c r="J22" i="2"/>
  <c r="J23" i="2" s="1"/>
  <c r="J32" i="2"/>
  <c r="J33" i="2" s="1"/>
  <c r="J34" i="2" s="1"/>
  <c r="J19" i="2"/>
  <c r="J20" i="2" s="1"/>
  <c r="J21" i="2" s="1"/>
  <c r="J17" i="2"/>
  <c r="J18" i="2" s="1"/>
  <c r="J15" i="2"/>
  <c r="J16" i="2" s="1"/>
  <c r="J8" i="2"/>
  <c r="J9" i="2" s="1"/>
  <c r="J6" i="2"/>
  <c r="J7" i="2" s="1"/>
  <c r="J4" i="2"/>
  <c r="J5" i="2" s="1"/>
  <c r="J2" i="2"/>
  <c r="J3" i="2" s="1"/>
  <c r="I49" i="2"/>
  <c r="I48" i="2"/>
  <c r="I47" i="2"/>
  <c r="I46" i="2"/>
  <c r="I45" i="2"/>
  <c r="I43" i="2"/>
  <c r="I44" i="2" s="1"/>
  <c r="I40" i="2"/>
  <c r="I16" i="2"/>
  <c r="I18" i="2"/>
  <c r="I21" i="2" l="1"/>
</calcChain>
</file>

<file path=xl/sharedStrings.xml><?xml version="1.0" encoding="utf-8"?>
<sst xmlns="http://schemas.openxmlformats.org/spreadsheetml/2006/main" count="555" uniqueCount="253">
  <si>
    <t>Alien</t>
  </si>
  <si>
    <t>Birb</t>
  </si>
  <si>
    <t>Cactoro</t>
  </si>
  <si>
    <t>Cat</t>
  </si>
  <si>
    <t>Chicken</t>
  </si>
  <si>
    <t>Dog</t>
  </si>
  <si>
    <t>Fish</t>
  </si>
  <si>
    <t>GreenBlob</t>
  </si>
  <si>
    <t>GreenSpikyBlob</t>
  </si>
  <si>
    <t>Mushnub_Evolved</t>
  </si>
  <si>
    <t>Mushnub</t>
  </si>
  <si>
    <t>Ninja</t>
  </si>
  <si>
    <t>Orc</t>
  </si>
  <si>
    <t>Pigeon</t>
  </si>
  <si>
    <t>PinkBlob</t>
  </si>
  <si>
    <t>Wizard</t>
  </si>
  <si>
    <t>Yeti</t>
  </si>
  <si>
    <t>Alien_Big</t>
  </si>
  <si>
    <t>Birb_Big</t>
  </si>
  <si>
    <t>BlueDemon_Big</t>
  </si>
  <si>
    <t>Bunny_Big</t>
  </si>
  <si>
    <t>Cactoro_Big</t>
  </si>
  <si>
    <t>Demon_Big</t>
  </si>
  <si>
    <t>Dino_Big</t>
  </si>
  <si>
    <t>Fish_Big</t>
  </si>
  <si>
    <t>Frog_Big</t>
  </si>
  <si>
    <t>Monkroose_Big</t>
  </si>
  <si>
    <t>MushroomKing_Big</t>
  </si>
  <si>
    <t>Ninja_Big</t>
  </si>
  <si>
    <t>Orc_Big</t>
  </si>
  <si>
    <t>Orc_Skull_Big</t>
  </si>
  <si>
    <t>Tribal_Big</t>
  </si>
  <si>
    <t>Yeti_Big</t>
  </si>
  <si>
    <t>Alphaking_Evolved_Flying</t>
  </si>
  <si>
    <t>Alphaking_Flying</t>
  </si>
  <si>
    <t>Armabee_Evolved_Flying</t>
  </si>
  <si>
    <t>Armabee_Flying</t>
  </si>
  <si>
    <t>Demon_Flying</t>
  </si>
  <si>
    <t>Dragon_Evolved_Flying</t>
  </si>
  <si>
    <t>Dragon_Flying</t>
  </si>
  <si>
    <t>Ghost_Flying</t>
  </si>
  <si>
    <t>Ghost_Skull_Flying</t>
  </si>
  <si>
    <t>Glub_Evolved_Flying</t>
  </si>
  <si>
    <t>Glub_Flying</t>
  </si>
  <si>
    <t>Goleling_Flying</t>
  </si>
  <si>
    <t>Goleling_Evolved_Flying</t>
  </si>
  <si>
    <t>Hywirl_Flying</t>
  </si>
  <si>
    <t>Pigeon_Flying</t>
  </si>
  <si>
    <t>Squidle_Flying</t>
  </si>
  <si>
    <t>RowName</t>
  </si>
  <si>
    <t>PokedexNum</t>
  </si>
  <si>
    <t>SpeciesName</t>
  </si>
  <si>
    <t>Type1</t>
  </si>
  <si>
    <t>Type2</t>
  </si>
  <si>
    <t>SpeciesText</t>
  </si>
  <si>
    <t>SpeciesDescription</t>
  </si>
  <si>
    <t>Height</t>
  </si>
  <si>
    <t>EvolvesTo</t>
  </si>
  <si>
    <t>BaseHP</t>
  </si>
  <si>
    <t>BaseAttack</t>
  </si>
  <si>
    <t>BaseDefense</t>
  </si>
  <si>
    <t>BaseSpeed</t>
  </si>
  <si>
    <t>None</t>
  </si>
  <si>
    <t>Poison</t>
  </si>
  <si>
    <t>Grass</t>
  </si>
  <si>
    <t>Normal</t>
  </si>
  <si>
    <t>Flying</t>
  </si>
  <si>
    <t>Water</t>
  </si>
  <si>
    <t>Fighting</t>
  </si>
  <si>
    <t>Ice</t>
  </si>
  <si>
    <t>Dark</t>
  </si>
  <si>
    <t>Ghost</t>
  </si>
  <si>
    <t>Ground</t>
  </si>
  <si>
    <t>Psychic</t>
  </si>
  <si>
    <t>Fairy</t>
  </si>
  <si>
    <t>Bug</t>
  </si>
  <si>
    <t>Dragon</t>
  </si>
  <si>
    <t>Monkroose</t>
  </si>
  <si>
    <t>Hywirl</t>
  </si>
  <si>
    <t>Electric</t>
  </si>
  <si>
    <t>Fire</t>
  </si>
  <si>
    <t>Rock</t>
  </si>
  <si>
    <t>Steel</t>
  </si>
  <si>
    <t>Mushroom Pokemon</t>
  </si>
  <si>
    <t>Ninja Pokemon</t>
  </si>
  <si>
    <t>Orc Pokemon</t>
  </si>
  <si>
    <t>Pigeon Pokemon</t>
  </si>
  <si>
    <t>Demon Pokemon</t>
  </si>
  <si>
    <t>Chicken Pokemon</t>
  </si>
  <si>
    <t>Dragon Pokemon</t>
  </si>
  <si>
    <t>Ghost Pokemon</t>
  </si>
  <si>
    <t>Cat Pokemon</t>
  </si>
  <si>
    <t>Dog Pokemon</t>
  </si>
  <si>
    <t>Bunny Pokemon</t>
  </si>
  <si>
    <t>Frog Pokemon</t>
  </si>
  <si>
    <t>Tribal Pokemon</t>
  </si>
  <si>
    <t>Ability</t>
  </si>
  <si>
    <t>Effect Spore</t>
  </si>
  <si>
    <t>It scatters poisonous spores and throws powerful punches while its foe is hampered by inhaled spores.</t>
  </si>
  <si>
    <t>DisplayName</t>
  </si>
  <si>
    <t>Grapike</t>
  </si>
  <si>
    <t>Graplinth</t>
  </si>
  <si>
    <t>Chirpin</t>
  </si>
  <si>
    <t>Chirpop</t>
  </si>
  <si>
    <t>Cactrika</t>
  </si>
  <si>
    <t>Moshark</t>
  </si>
  <si>
    <t>Moshaman</t>
  </si>
  <si>
    <t>Blobbin</t>
  </si>
  <si>
    <t>Blobstrike</t>
  </si>
  <si>
    <t>Mushin</t>
  </si>
  <si>
    <t>Mushking</t>
  </si>
  <si>
    <t>Yetasnow</t>
  </si>
  <si>
    <t>Ninjub</t>
  </si>
  <si>
    <t>Ninops</t>
  </si>
  <si>
    <t>Grorc</t>
  </si>
  <si>
    <t>Snowti</t>
  </si>
  <si>
    <t>Orkong</t>
  </si>
  <si>
    <t>Orcin</t>
  </si>
  <si>
    <t>Sensu</t>
  </si>
  <si>
    <t>Sensiard</t>
  </si>
  <si>
    <t>Weepin</t>
  </si>
  <si>
    <t>Whistleweep</t>
  </si>
  <si>
    <t>Alpaking_Flying</t>
  </si>
  <si>
    <t>Alpaking_Evolved_Flying</t>
  </si>
  <si>
    <t>Combalpa</t>
  </si>
  <si>
    <t>Alpalin</t>
  </si>
  <si>
    <t>Been</t>
  </si>
  <si>
    <t>Beesharp</t>
  </si>
  <si>
    <t>Dimp</t>
  </si>
  <si>
    <t>Dreamon</t>
  </si>
  <si>
    <t>Chik</t>
  </si>
  <si>
    <t>Chark</t>
  </si>
  <si>
    <t>Chragon</t>
  </si>
  <si>
    <t>Gosty</t>
  </si>
  <si>
    <t>Gostaunt</t>
  </si>
  <si>
    <t>Plub</t>
  </si>
  <si>
    <t>Plonster</t>
  </si>
  <si>
    <t>Gapark</t>
  </si>
  <si>
    <t>Kingapark</t>
  </si>
  <si>
    <t>Meow</t>
  </si>
  <si>
    <t>Yapper</t>
  </si>
  <si>
    <t>Easter</t>
  </si>
  <si>
    <t>Bonkster</t>
  </si>
  <si>
    <t>Tyranno</t>
  </si>
  <si>
    <t>Gribspark</t>
  </si>
  <si>
    <t>Ungaring</t>
  </si>
  <si>
    <t>Lizchic</t>
  </si>
  <si>
    <t>Stomach Pokemon</t>
  </si>
  <si>
    <t>It swallows anything whole. It sweats toxic fluids from its follicles to douse foes.</t>
  </si>
  <si>
    <t>Liquid Ooze</t>
  </si>
  <si>
    <t>Snow Monster Pokemon</t>
  </si>
  <si>
    <t>Snow Pokemon</t>
  </si>
  <si>
    <t>Otherworldly Pokemon</t>
  </si>
  <si>
    <t>Bird Pokemon</t>
  </si>
  <si>
    <t>Cactus Pokemon</t>
  </si>
  <si>
    <t>Fish Pokemon</t>
  </si>
  <si>
    <t>Fish Humanoid Pokemon</t>
  </si>
  <si>
    <t>Orc Soldier Pokemon</t>
  </si>
  <si>
    <t>Orc Chieftain Pokemon</t>
  </si>
  <si>
    <t>Blob Pokemon</t>
  </si>
  <si>
    <t>Uknown Pokemon</t>
  </si>
  <si>
    <t>Bee Pokemon</t>
  </si>
  <si>
    <t>Monarch Pokemon</t>
  </si>
  <si>
    <t>Sucker Pokemon</t>
  </si>
  <si>
    <t>Bat Pokemon</t>
  </si>
  <si>
    <t>Jungle Bat Pokemon</t>
  </si>
  <si>
    <t>Demon Bunny Pokemon</t>
  </si>
  <si>
    <t>Dinosaur Pokemon</t>
  </si>
  <si>
    <t>Monkey Pokemon</t>
  </si>
  <si>
    <t>Entity Pokemon</t>
  </si>
  <si>
    <t>Gecko Pokemon</t>
  </si>
  <si>
    <t>Weight</t>
  </si>
  <si>
    <t>Keen Eye</t>
  </si>
  <si>
    <t>A common sight in forests and woods. It flaps its wings at ground level to kick up blinding sand.</t>
  </si>
  <si>
    <t>It slowly flies in a circular pattern, all the while keeping a sharp lookout for prey.</t>
  </si>
  <si>
    <t>Prankster</t>
  </si>
  <si>
    <t>Magic Bounce</t>
  </si>
  <si>
    <t>Dimensional Breach</t>
  </si>
  <si>
    <t>Their chirping evolves into a more complex song, some believe it contains hidden messages or carries good luck.</t>
  </si>
  <si>
    <t>Early Bird</t>
  </si>
  <si>
    <t>Drought</t>
  </si>
  <si>
    <t>Cactrika are fierce protectors of their desert homes and will use their powerful arms and spined body to fend off any threats.</t>
  </si>
  <si>
    <t>Torrent</t>
  </si>
  <si>
    <t>Blobstrike are agile predators, using their strong arms to propel themselves through the water at surprising speeds and their tails to deliver powerful blows.</t>
  </si>
  <si>
    <t>Snow Cloak</t>
  </si>
  <si>
    <t>Slush Rush</t>
  </si>
  <si>
    <t>Their loyalty to their trainers deepens with evolution, and they are willing to take any blow meant for their companions.</t>
  </si>
  <si>
    <t>Pickpocket</t>
  </si>
  <si>
    <t>Shadow Guard</t>
  </si>
  <si>
    <t>Glide Pokemon</t>
  </si>
  <si>
    <t>They are surprisingly fast for their size and fiercely defend their territory from any perceived threats.</t>
  </si>
  <si>
    <t>Their swings carry the force of a battering ram, and their battle cry can strike fear into the hearts of even the most courageous opponents.</t>
  </si>
  <si>
    <t>Friend Guard</t>
  </si>
  <si>
    <t>Tailwind</t>
  </si>
  <si>
    <t>Cloud Rider</t>
  </si>
  <si>
    <t>Sky Majesty</t>
  </si>
  <si>
    <t>Honey Gather</t>
  </si>
  <si>
    <t>They work alongside Been in their hives, collecting pollen and defending their home from predators.</t>
  </si>
  <si>
    <t>Swarm</t>
  </si>
  <si>
    <t>Frighten</t>
  </si>
  <si>
    <t xml:space="preserve">Chik are known for their playful personalities and their tendency to peck at anything that catches their interest. </t>
  </si>
  <si>
    <t>Run Away</t>
  </si>
  <si>
    <t>Chark retains the playful personality of its pre-evolved form but also develops a fierce protectiveness over its territory and loved ones.</t>
  </si>
  <si>
    <t>Blaze</t>
  </si>
  <si>
    <t>Levitate</t>
  </si>
  <si>
    <t>While not inherently malicious, Gostaunt can be mischievous and may drain a bit more energy than intended, leaving their victims feeling weak and disoriented.</t>
  </si>
  <si>
    <t>Plonster are not only parasitic but also feed on the negative emotions of others, growing stronger with despair and misery.</t>
  </si>
  <si>
    <t>Sticky Hold</t>
  </si>
  <si>
    <t>Wretched Aura</t>
  </si>
  <si>
    <t>Unlike most bats, Gapark use echolocation through vibrations in the ground rather than sound waves.</t>
  </si>
  <si>
    <t>Sand Veil</t>
  </si>
  <si>
    <t>Sand Rush</t>
  </si>
  <si>
    <t>Cursed Body</t>
  </si>
  <si>
    <t>Static</t>
  </si>
  <si>
    <t>Pickup</t>
  </si>
  <si>
    <t>Ice Body</t>
  </si>
  <si>
    <t>Volt Absorb</t>
  </si>
  <si>
    <t>Poison Touch</t>
  </si>
  <si>
    <t>The spores released from this Pokemon’s hands are highly poisonous, but when thoroughly dried, the spores can be used as stomach medicine.</t>
  </si>
  <si>
    <t>Mushnub live in damp soil in the dark depths of forests. They are often found keeping still under fallen leaves. This Pokemon feeds on compost that is made up of fallen, rotted leaves.</t>
  </si>
  <si>
    <t>Alpalin are incredibly elusive and rarely interact with other Pokemon or humans.</t>
  </si>
  <si>
    <t>If this Pokemon senses a strong emotion, it will run away as fast as it can. It prefers areas without people.</t>
  </si>
  <si>
    <t xml:space="preserve"> It has a small heart and brain. Its stomach comprises most of its body, with enzymes to dissolve anything.</t>
  </si>
  <si>
    <t>Legends say their touch can bridge the gap between realities, though some unfortunate souls claim it merely steals their memories.</t>
  </si>
  <si>
    <t>While some believe Graplinth can freely navigate between dimensions,  others fear it heralds the collapse of the veil separating realities.</t>
  </si>
  <si>
    <t>They're known for their constant chirping, which some find melodic while others find it incessant.</t>
  </si>
  <si>
    <t>Cactoro are surprisingly social creatures, often gathering in groups to conserve moisture and share nutrients.</t>
  </si>
  <si>
    <t>Despite their unassuming appearance, Blobbin are surprisingly resilient and can withstand changes in water pressure with ease.</t>
  </si>
  <si>
    <t>Snowti are playful creatures, often rolling down snowy hills and leaving trails of laughter in their wake.</t>
  </si>
  <si>
    <t xml:space="preserve"> They are incredibly strong and resilient, able to withstand harsh blizzards and frigid temperatures. </t>
  </si>
  <si>
    <t>Ninjub are masters of stealth, able to blend into shadows and disappear in an instant.</t>
  </si>
  <si>
    <t>Grorc are the soldiers of orc communities, fiercely loyal and rigorously trained in combat.</t>
  </si>
  <si>
    <t>Despite their perpetually tearful appearance, Weepin are not sad Pokémon.  In fact, their tears are believed to possess healing properties, and Weepin will readily cry on a trainer's wounds to help them mend.</t>
  </si>
  <si>
    <t>Whistleweep are playful creatures, often soaring through the air and leaving trails of shimmering pearls in their wake.</t>
  </si>
  <si>
    <t>Combalpa are the undisputed rulers of the skies, their presence commanding respect from even the most territorial of flying Pokémon.</t>
  </si>
  <si>
    <t>Been are incredibly social creatures, living in large hives and working together to gather pollen and care for their young.</t>
  </si>
  <si>
    <t>Dimp are drawn to negative emotions, feeding off them to grow stronger. They often play cruel pranks, manipulating people's fears and insecurities for their own amusement.</t>
  </si>
  <si>
    <t>Dreamon are masters of illusion, capable of manipulating dreams and creating powerful nightmares. They feed on the terror they inflict, growing stronger with each terrified scream.</t>
  </si>
  <si>
    <t>Chragon are powerful and majestic creatures, capable of unleashing devastating blasts of fire. While still playful at heart, Chragon commands respect with its newfound power.</t>
  </si>
  <si>
    <t>Gosty are known for their love of pranks, often flickering lights, rearranging objects, and giggling as they vanish into thin air. Despite their playful demeanor, Gosty can be accidentally disruptive, and some people find their presence unsettling.</t>
  </si>
  <si>
    <t>Plub attach themselves to unsuspecting creatures using their powerful suckers, draining them of nutrients and leaving them feeling sluggish.</t>
  </si>
  <si>
    <t>Kingapark are the undisputed rulers of the caves they inhabit, fiercely protecting their territory from intruders.</t>
  </si>
  <si>
    <t>A rhythmic purr is their constant companion, and some believe these purrs emit psychic waves that can calm emotions or even induce headaches in those Meow dislikes.</t>
  </si>
  <si>
    <t>Yapper come in a variety of breeds, but all share the same boundless energy and electrifying presence.  They love to chase after rolling objects, and their playful nips can deliver a surprising jolt.</t>
  </si>
  <si>
    <t>Easter have a natural talent for finding hidden objects, and they love hiding decorated eggs (sometimes filled with delicious treats, sometimes filled with energy blasts!) for others to find.</t>
  </si>
  <si>
    <t>Bonkster are fiercely territorial and will defend their homes with brutal efficiency. Despite their intimidating appearance, Bonkster retain a playful streak, often challenging worthy opponents to sparring matches in the snow.</t>
  </si>
  <si>
    <t>A fiery furnace burns within Tyranno's chest, and they can unleash jets of molten lava from their mouths.  The ground trembles with each of their earth-shattering steps, and their mighty roar can send shivers down the spine of even the bravest trainer.</t>
  </si>
  <si>
    <t>Gribspark can leap great distances from the water, leaving a trail of crackling electricity in their wake.</t>
  </si>
  <si>
    <t>Monkroose are surprisingly strong for their size and can hurl rocks with surprising accuracy. They also possess toxic glands that can coat their claws with a potent venom.</t>
  </si>
  <si>
    <t>While rarely seen by human eyes, Ungaring leave behind strange symbols carved into rocks or trees, messages only those attuned to the spirits can understand.</t>
  </si>
  <si>
    <t xml:space="preserve">Hywirl are drawn to places filled with negative emotions, feeding off despair, anger, and sorrow.  They can manipulate these emotions, amplifying them and driving those around them to madness. </t>
  </si>
  <si>
    <t>Mold Breaker</t>
  </si>
  <si>
    <t>Rock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</si>
</sst>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3188-F4D3-4EF4-AEA8-7A04D3578F8F}">
  <dimension ref="A1:P50"/>
  <sheetViews>
    <sheetView workbookViewId="0">
      <selection activeCell="C2" sqref="C2:C50"/>
    </sheetView>
  </sheetViews>
  <sheetFormatPr defaultRowHeight="15" x14ac:dyDescent="0.25"/>
  <cols>
    <col min="2" max="2" width="20.28515625" customWidth="1"/>
    <col min="3" max="4" width="22.28515625" customWidth="1"/>
    <col min="7" max="7" width="21.28515625" bestFit="1" customWidth="1"/>
    <col min="8" max="8" width="199.85546875" customWidth="1"/>
    <col min="9" max="9" width="14" customWidth="1"/>
    <col min="11" max="11" width="27.42578125" customWidth="1"/>
    <col min="12" max="12" width="22" bestFit="1" customWidth="1"/>
  </cols>
  <sheetData>
    <row r="1" spans="1:16" x14ac:dyDescent="0.25">
      <c r="A1" t="s">
        <v>49</v>
      </c>
      <c r="B1" t="s">
        <v>50</v>
      </c>
      <c r="C1" t="s">
        <v>51</v>
      </c>
      <c r="D1" t="s">
        <v>99</v>
      </c>
      <c r="E1" t="s">
        <v>52</v>
      </c>
      <c r="F1" t="s">
        <v>53</v>
      </c>
      <c r="G1" t="s">
        <v>54</v>
      </c>
      <c r="H1" t="s">
        <v>55</v>
      </c>
      <c r="I1" t="s">
        <v>56</v>
      </c>
      <c r="J1" t="s">
        <v>171</v>
      </c>
      <c r="K1" t="s">
        <v>96</v>
      </c>
      <c r="L1" t="s">
        <v>57</v>
      </c>
      <c r="M1" t="s">
        <v>58</v>
      </c>
      <c r="N1" t="s">
        <v>59</v>
      </c>
      <c r="O1" t="s">
        <v>60</v>
      </c>
      <c r="P1" t="s">
        <v>61</v>
      </c>
    </row>
    <row r="2" spans="1:16" x14ac:dyDescent="0.25">
      <c r="A2" s="9" t="s">
        <v>0</v>
      </c>
      <c r="B2" s="9">
        <v>1</v>
      </c>
      <c r="C2" s="9" t="s">
        <v>0</v>
      </c>
      <c r="D2" s="9" t="s">
        <v>100</v>
      </c>
      <c r="E2" s="9" t="s">
        <v>63</v>
      </c>
      <c r="F2" s="9" t="s">
        <v>73</v>
      </c>
      <c r="G2" s="9" t="s">
        <v>152</v>
      </c>
      <c r="H2" t="s">
        <v>223</v>
      </c>
      <c r="I2" s="9">
        <f ca="1">ROUND(RAND()*(0.6-0.3)+0.3, 2)</f>
        <v>0.39</v>
      </c>
      <c r="J2" s="9">
        <f ca="1">ROUND(RAND()*(10 -1)+1,2)</f>
        <v>5.89</v>
      </c>
      <c r="K2" s="9" t="s">
        <v>177</v>
      </c>
      <c r="L2" s="9" t="s">
        <v>17</v>
      </c>
      <c r="M2" s="9">
        <v>60</v>
      </c>
      <c r="N2" s="9">
        <v>85</v>
      </c>
      <c r="O2" s="9">
        <v>60</v>
      </c>
      <c r="P2" s="9">
        <v>100</v>
      </c>
    </row>
    <row r="3" spans="1:16" x14ac:dyDescent="0.25">
      <c r="A3" s="10" t="s">
        <v>17</v>
      </c>
      <c r="B3" s="10">
        <v>2</v>
      </c>
      <c r="C3" s="10" t="s">
        <v>17</v>
      </c>
      <c r="D3" s="10" t="s">
        <v>101</v>
      </c>
      <c r="E3" s="10" t="s">
        <v>63</v>
      </c>
      <c r="F3" s="10" t="s">
        <v>73</v>
      </c>
      <c r="G3" s="10" t="s">
        <v>152</v>
      </c>
      <c r="H3" t="s">
        <v>224</v>
      </c>
      <c r="I3" s="10">
        <f ca="1">ROUND(RAND()*(2-VALUE(I2))+VALUE(I2),2)</f>
        <v>1.19</v>
      </c>
      <c r="J3" s="10">
        <f ca="1">ROUND(RAND()*(100-VALUE(J2))+VALUE(J2),2)</f>
        <v>39.03</v>
      </c>
      <c r="K3" s="9" t="s">
        <v>177</v>
      </c>
      <c r="L3" s="10" t="s">
        <v>62</v>
      </c>
      <c r="M3" s="10">
        <v>80</v>
      </c>
      <c r="N3" s="10">
        <v>115</v>
      </c>
      <c r="O3" s="10">
        <v>80</v>
      </c>
      <c r="P3" s="10">
        <v>120</v>
      </c>
    </row>
    <row r="4" spans="1:16" x14ac:dyDescent="0.25">
      <c r="A4" s="9" t="s">
        <v>1</v>
      </c>
      <c r="B4" s="9">
        <v>3</v>
      </c>
      <c r="C4" s="9" t="s">
        <v>1</v>
      </c>
      <c r="D4" s="9" t="s">
        <v>102</v>
      </c>
      <c r="E4" s="9" t="s">
        <v>65</v>
      </c>
      <c r="F4" s="9" t="s">
        <v>66</v>
      </c>
      <c r="G4" s="9" t="s">
        <v>153</v>
      </c>
      <c r="H4" t="s">
        <v>225</v>
      </c>
      <c r="I4" s="9">
        <f ca="1">ROUND(RAND()*(0.6-0.3)+0.3, 2)</f>
        <v>0.32</v>
      </c>
      <c r="J4" s="9">
        <f ca="1">ROUND(RAND()*(10 -1)+1,2)</f>
        <v>3</v>
      </c>
      <c r="K4" s="9" t="s">
        <v>179</v>
      </c>
      <c r="L4" s="9" t="s">
        <v>18</v>
      </c>
      <c r="M4" s="9">
        <v>40</v>
      </c>
      <c r="N4" s="9">
        <v>55</v>
      </c>
      <c r="O4" s="9">
        <v>40</v>
      </c>
      <c r="P4" s="9">
        <v>70</v>
      </c>
    </row>
    <row r="5" spans="1:16" x14ac:dyDescent="0.25">
      <c r="A5" s="10" t="s">
        <v>18</v>
      </c>
      <c r="B5" s="10">
        <v>4</v>
      </c>
      <c r="C5" s="10" t="s">
        <v>18</v>
      </c>
      <c r="D5" s="10" t="s">
        <v>103</v>
      </c>
      <c r="E5" s="10" t="s">
        <v>65</v>
      </c>
      <c r="F5" s="10" t="s">
        <v>66</v>
      </c>
      <c r="G5" s="10" t="s">
        <v>153</v>
      </c>
      <c r="H5" t="s">
        <v>178</v>
      </c>
      <c r="I5" s="10">
        <f ca="1">ROUND(RAND()*(2-VALUE(I4))+VALUE(I4),2)</f>
        <v>1.4</v>
      </c>
      <c r="J5" s="10">
        <f ca="1">ROUND(RAND()*(100-VALUE(J4))+VALUE(J4),2)</f>
        <v>90.25</v>
      </c>
      <c r="K5" s="9" t="s">
        <v>179</v>
      </c>
      <c r="L5" s="10" t="s">
        <v>62</v>
      </c>
      <c r="M5" s="10">
        <v>40</v>
      </c>
      <c r="N5" s="10">
        <v>70</v>
      </c>
      <c r="O5" s="10">
        <v>60</v>
      </c>
      <c r="P5" s="10">
        <v>100</v>
      </c>
    </row>
    <row r="6" spans="1:16" x14ac:dyDescent="0.25">
      <c r="A6" s="9" t="s">
        <v>2</v>
      </c>
      <c r="B6" s="9">
        <v>5</v>
      </c>
      <c r="C6" s="9" t="s">
        <v>2</v>
      </c>
      <c r="D6" s="9" t="s">
        <v>2</v>
      </c>
      <c r="E6" s="9" t="s">
        <v>64</v>
      </c>
      <c r="F6" s="9" t="s">
        <v>62</v>
      </c>
      <c r="G6" s="9" t="s">
        <v>154</v>
      </c>
      <c r="H6" t="s">
        <v>226</v>
      </c>
      <c r="I6" s="9">
        <f ca="1">ROUND(RAND()*(0.8-0.3)+0.3, 2)</f>
        <v>0.33</v>
      </c>
      <c r="J6" s="9">
        <f ca="1">ROUND(RAND()*(10 -1)+1,2)</f>
        <v>4.8099999999999996</v>
      </c>
      <c r="K6" s="9" t="s">
        <v>180</v>
      </c>
      <c r="L6" s="9" t="s">
        <v>21</v>
      </c>
      <c r="M6" s="9">
        <v>70</v>
      </c>
      <c r="N6" s="9">
        <v>60</v>
      </c>
      <c r="O6" s="9">
        <v>85</v>
      </c>
      <c r="P6" s="9">
        <v>40</v>
      </c>
    </row>
    <row r="7" spans="1:16" x14ac:dyDescent="0.25">
      <c r="A7" s="10" t="s">
        <v>21</v>
      </c>
      <c r="B7" s="10">
        <v>6</v>
      </c>
      <c r="C7" s="10" t="s">
        <v>21</v>
      </c>
      <c r="D7" s="10" t="s">
        <v>104</v>
      </c>
      <c r="E7" s="10" t="s">
        <v>64</v>
      </c>
      <c r="F7" s="10" t="s">
        <v>68</v>
      </c>
      <c r="G7" s="10" t="s">
        <v>154</v>
      </c>
      <c r="H7" t="s">
        <v>181</v>
      </c>
      <c r="I7" s="10">
        <f ca="1">ROUND(RAND()*(2-VALUE(I6))+VALUE(I6),2)</f>
        <v>1.87</v>
      </c>
      <c r="J7" s="10">
        <f ca="1">ROUND(RAND()*(100-VALUE(J6))+VALUE(J6),2)</f>
        <v>70.97</v>
      </c>
      <c r="K7" s="9" t="s">
        <v>180</v>
      </c>
      <c r="L7" s="10" t="s">
        <v>62</v>
      </c>
      <c r="M7" s="10">
        <v>90</v>
      </c>
      <c r="N7" s="10">
        <v>120</v>
      </c>
      <c r="O7" s="10">
        <v>60</v>
      </c>
      <c r="P7" s="10">
        <v>60</v>
      </c>
    </row>
    <row r="8" spans="1:16" x14ac:dyDescent="0.25">
      <c r="A8" s="9" t="s">
        <v>6</v>
      </c>
      <c r="B8" s="9">
        <v>7</v>
      </c>
      <c r="C8" s="9" t="s">
        <v>6</v>
      </c>
      <c r="D8" s="9" t="s">
        <v>105</v>
      </c>
      <c r="E8" s="9" t="s">
        <v>67</v>
      </c>
      <c r="F8" s="9" t="s">
        <v>62</v>
      </c>
      <c r="G8" s="9" t="s">
        <v>155</v>
      </c>
      <c r="H8" t="s">
        <v>227</v>
      </c>
      <c r="I8" s="9">
        <f ca="1">ROUND(RAND()*(0.5-0.3)+0.3, 2)</f>
        <v>0.43</v>
      </c>
      <c r="J8" s="9">
        <f ca="1">ROUND(RAND()*(10 -1)+1,2)</f>
        <v>2.93</v>
      </c>
      <c r="K8" s="9" t="s">
        <v>182</v>
      </c>
      <c r="L8" s="9" t="s">
        <v>24</v>
      </c>
      <c r="M8" s="9">
        <v>60</v>
      </c>
      <c r="N8" s="9">
        <v>40</v>
      </c>
      <c r="O8" s="9">
        <v>70</v>
      </c>
      <c r="P8" s="9">
        <v>50</v>
      </c>
    </row>
    <row r="9" spans="1:16" x14ac:dyDescent="0.25">
      <c r="A9" s="10" t="s">
        <v>24</v>
      </c>
      <c r="B9" s="10">
        <v>8</v>
      </c>
      <c r="C9" s="10" t="s">
        <v>24</v>
      </c>
      <c r="D9" s="10" t="s">
        <v>106</v>
      </c>
      <c r="E9" s="10" t="s">
        <v>67</v>
      </c>
      <c r="F9" s="10" t="s">
        <v>62</v>
      </c>
      <c r="G9" s="10" t="s">
        <v>156</v>
      </c>
      <c r="H9" t="s">
        <v>183</v>
      </c>
      <c r="I9" s="10">
        <f ca="1">ROUND(RAND()*(2-VALUE(I8))+VALUE(I8),2)</f>
        <v>1.69</v>
      </c>
      <c r="J9" s="10">
        <f ca="1">ROUND(RAND()*(100-VALUE(J8))+VALUE(J8),2)</f>
        <v>64.84</v>
      </c>
      <c r="K9" s="9" t="s">
        <v>182</v>
      </c>
      <c r="L9" s="10" t="s">
        <v>62</v>
      </c>
      <c r="M9" s="10">
        <v>80</v>
      </c>
      <c r="N9" s="10">
        <v>90</v>
      </c>
      <c r="O9" s="10">
        <v>70</v>
      </c>
      <c r="P9" s="10">
        <v>80</v>
      </c>
    </row>
    <row r="10" spans="1:16" x14ac:dyDescent="0.25">
      <c r="A10" s="9" t="s">
        <v>7</v>
      </c>
      <c r="B10" s="9">
        <v>9</v>
      </c>
      <c r="C10" s="9" t="s">
        <v>7</v>
      </c>
      <c r="D10" s="9" t="s">
        <v>107</v>
      </c>
      <c r="E10" s="9" t="s">
        <v>63</v>
      </c>
      <c r="F10" s="9" t="s">
        <v>62</v>
      </c>
      <c r="G10" s="9" t="s">
        <v>147</v>
      </c>
      <c r="H10" s="9" t="s">
        <v>222</v>
      </c>
      <c r="I10" s="9">
        <f ca="1">ROUND(RAND()*(0.5-0.3)+0.3, 2)</f>
        <v>0.33</v>
      </c>
      <c r="J10" s="9">
        <v>10.3</v>
      </c>
      <c r="K10" s="9" t="s">
        <v>149</v>
      </c>
      <c r="L10" s="9" t="s">
        <v>8</v>
      </c>
      <c r="M10" s="9">
        <v>70</v>
      </c>
      <c r="N10" s="9">
        <v>40</v>
      </c>
      <c r="O10" s="9">
        <v>50</v>
      </c>
      <c r="P10" s="9">
        <v>40</v>
      </c>
    </row>
    <row r="11" spans="1:16" x14ac:dyDescent="0.25">
      <c r="A11" s="10" t="s">
        <v>8</v>
      </c>
      <c r="B11" s="10">
        <v>10</v>
      </c>
      <c r="C11" s="10" t="s">
        <v>8</v>
      </c>
      <c r="D11" s="10" t="s">
        <v>108</v>
      </c>
      <c r="E11" s="10" t="s">
        <v>63</v>
      </c>
      <c r="F11" s="10" t="s">
        <v>62</v>
      </c>
      <c r="G11" s="10" t="s">
        <v>147</v>
      </c>
      <c r="H11" s="10" t="s">
        <v>148</v>
      </c>
      <c r="I11" s="10">
        <f ca="1">ROUND(RAND()*(2-VALUE(I10))+VALUE(I10),2)</f>
        <v>1.21</v>
      </c>
      <c r="J11" s="10">
        <v>25.4</v>
      </c>
      <c r="K11" s="10" t="s">
        <v>149</v>
      </c>
      <c r="L11" s="10" t="s">
        <v>62</v>
      </c>
      <c r="M11" s="10">
        <v>80</v>
      </c>
      <c r="N11" s="10">
        <v>55</v>
      </c>
      <c r="O11" s="10">
        <v>65</v>
      </c>
      <c r="P11" s="10">
        <v>50</v>
      </c>
    </row>
    <row r="12" spans="1:16" x14ac:dyDescent="0.25">
      <c r="A12" s="9" t="s">
        <v>10</v>
      </c>
      <c r="B12" s="9">
        <v>11</v>
      </c>
      <c r="C12" s="9" t="s">
        <v>10</v>
      </c>
      <c r="D12" s="9" t="s">
        <v>10</v>
      </c>
      <c r="E12" s="9" t="s">
        <v>64</v>
      </c>
      <c r="F12" s="9" t="s">
        <v>62</v>
      </c>
      <c r="G12" s="9" t="s">
        <v>83</v>
      </c>
      <c r="H12" s="9" t="s">
        <v>218</v>
      </c>
      <c r="I12" s="9">
        <f ca="1">ROUND(RAND()*(0.64-0.3)+0.3, 2)</f>
        <v>0.47</v>
      </c>
      <c r="J12" s="9">
        <v>1</v>
      </c>
      <c r="K12" s="9" t="s">
        <v>97</v>
      </c>
      <c r="L12" s="9" t="s">
        <v>9</v>
      </c>
      <c r="M12" s="9">
        <v>69</v>
      </c>
      <c r="N12" s="9">
        <v>55</v>
      </c>
      <c r="O12" s="9">
        <v>50</v>
      </c>
      <c r="P12" s="9">
        <v>15</v>
      </c>
    </row>
    <row r="13" spans="1:16" x14ac:dyDescent="0.25">
      <c r="A13" t="s">
        <v>9</v>
      </c>
      <c r="B13">
        <v>12</v>
      </c>
      <c r="C13" t="s">
        <v>9</v>
      </c>
      <c r="D13" t="s">
        <v>109</v>
      </c>
      <c r="E13" t="s">
        <v>64</v>
      </c>
      <c r="F13" t="s">
        <v>63</v>
      </c>
      <c r="G13" t="s">
        <v>83</v>
      </c>
      <c r="H13" t="s">
        <v>219</v>
      </c>
      <c r="I13">
        <f ca="1">ROUND(RAND()*(1-VALUE(I12))+VALUE(I12),2)</f>
        <v>0.82</v>
      </c>
      <c r="J13">
        <v>4.5</v>
      </c>
      <c r="K13" t="s">
        <v>97</v>
      </c>
      <c r="L13" t="s">
        <v>27</v>
      </c>
      <c r="M13">
        <v>60</v>
      </c>
      <c r="N13">
        <v>40</v>
      </c>
      <c r="O13">
        <v>60</v>
      </c>
      <c r="P13">
        <v>35</v>
      </c>
    </row>
    <row r="14" spans="1:16" x14ac:dyDescent="0.25">
      <c r="A14" s="10" t="s">
        <v>27</v>
      </c>
      <c r="B14" s="10">
        <v>13</v>
      </c>
      <c r="C14" s="10" t="s">
        <v>27</v>
      </c>
      <c r="D14" s="10" t="s">
        <v>110</v>
      </c>
      <c r="E14" s="10" t="s">
        <v>64</v>
      </c>
      <c r="F14" s="10" t="s">
        <v>68</v>
      </c>
      <c r="G14" s="10" t="s">
        <v>83</v>
      </c>
      <c r="H14" s="10" t="s">
        <v>98</v>
      </c>
      <c r="I14" s="10">
        <f ca="1">ROUND(RAND()*(2-VALUE(I13))+VALUE(I13),2)</f>
        <v>1.27</v>
      </c>
      <c r="J14" s="10">
        <v>39.200000000000003</v>
      </c>
      <c r="K14" s="10" t="s">
        <v>97</v>
      </c>
      <c r="L14" s="10" t="s">
        <v>62</v>
      </c>
      <c r="M14" s="10">
        <v>60</v>
      </c>
      <c r="N14" s="10">
        <v>105</v>
      </c>
      <c r="O14" s="10">
        <v>70</v>
      </c>
      <c r="P14" s="10">
        <v>70</v>
      </c>
    </row>
    <row r="15" spans="1:16" x14ac:dyDescent="0.25">
      <c r="A15" s="9" t="s">
        <v>16</v>
      </c>
      <c r="B15" s="9">
        <v>14</v>
      </c>
      <c r="C15" s="9" t="s">
        <v>16</v>
      </c>
      <c r="D15" s="9" t="s">
        <v>115</v>
      </c>
      <c r="E15" s="9" t="s">
        <v>69</v>
      </c>
      <c r="F15" s="9" t="s">
        <v>62</v>
      </c>
      <c r="G15" s="9" t="s">
        <v>151</v>
      </c>
      <c r="H15" t="s">
        <v>228</v>
      </c>
      <c r="I15">
        <f ca="1">ROUND(RAND()*(0.6-0.3)+0.3, 2)</f>
        <v>0.51</v>
      </c>
      <c r="J15" s="9">
        <f ca="1">ROUND(RAND()*(10 -1)+1,2)</f>
        <v>3.85</v>
      </c>
      <c r="K15" s="9" t="s">
        <v>184</v>
      </c>
      <c r="L15" s="9" t="s">
        <v>32</v>
      </c>
      <c r="M15" s="9">
        <v>50</v>
      </c>
      <c r="N15" s="9">
        <v>40</v>
      </c>
      <c r="O15" s="9">
        <v>45</v>
      </c>
      <c r="P15" s="9">
        <v>40</v>
      </c>
    </row>
    <row r="16" spans="1:16" x14ac:dyDescent="0.25">
      <c r="A16" s="10" t="s">
        <v>32</v>
      </c>
      <c r="B16" s="10">
        <v>15</v>
      </c>
      <c r="C16" s="10" t="s">
        <v>32</v>
      </c>
      <c r="D16" s="10" t="s">
        <v>111</v>
      </c>
      <c r="E16" s="10" t="s">
        <v>69</v>
      </c>
      <c r="F16" t="s">
        <v>68</v>
      </c>
      <c r="G16" s="10" t="s">
        <v>150</v>
      </c>
      <c r="H16" t="s">
        <v>229</v>
      </c>
      <c r="I16" s="10">
        <f ca="1">ROUND(RAND()*(2-1)+1,2)</f>
        <v>1.81</v>
      </c>
      <c r="J16" s="10">
        <f ca="1">ROUND(RAND()*(100-VALUE(J15))+VALUE(J15),2)</f>
        <v>42.87</v>
      </c>
      <c r="K16" s="9" t="s">
        <v>185</v>
      </c>
      <c r="L16" s="10" t="s">
        <v>62</v>
      </c>
      <c r="M16" s="10">
        <v>80</v>
      </c>
      <c r="N16" s="10">
        <v>100</v>
      </c>
      <c r="O16" s="10">
        <v>120</v>
      </c>
      <c r="P16" s="10">
        <v>70</v>
      </c>
    </row>
    <row r="17" spans="1:16" x14ac:dyDescent="0.25">
      <c r="A17" s="9" t="s">
        <v>11</v>
      </c>
      <c r="B17" s="9">
        <v>16</v>
      </c>
      <c r="C17" s="9" t="s">
        <v>11</v>
      </c>
      <c r="D17" s="9" t="s">
        <v>112</v>
      </c>
      <c r="E17" s="9" t="s">
        <v>70</v>
      </c>
      <c r="F17" s="9" t="s">
        <v>62</v>
      </c>
      <c r="G17" s="9" t="s">
        <v>84</v>
      </c>
      <c r="H17" t="s">
        <v>230</v>
      </c>
      <c r="I17" s="9">
        <f ca="1">ROUND(RAND()*(0.6-0.3)+0.3, 2)</f>
        <v>0.49</v>
      </c>
      <c r="J17" s="9">
        <f ca="1">ROUND(RAND()*(10 -1)+1,2)</f>
        <v>9.48</v>
      </c>
      <c r="K17" s="9" t="s">
        <v>187</v>
      </c>
      <c r="L17" s="9" t="s">
        <v>28</v>
      </c>
      <c r="M17" s="9">
        <v>45</v>
      </c>
      <c r="N17" s="9">
        <v>60</v>
      </c>
      <c r="O17" s="9">
        <v>50</v>
      </c>
      <c r="P17" s="9">
        <v>95</v>
      </c>
    </row>
    <row r="18" spans="1:16" x14ac:dyDescent="0.25">
      <c r="A18" s="10" t="s">
        <v>28</v>
      </c>
      <c r="B18" s="10">
        <v>17</v>
      </c>
      <c r="C18" s="10" t="s">
        <v>28</v>
      </c>
      <c r="D18" s="10" t="s">
        <v>113</v>
      </c>
      <c r="E18" s="10" t="s">
        <v>70</v>
      </c>
      <c r="F18" s="10" t="s">
        <v>82</v>
      </c>
      <c r="G18" s="10" t="s">
        <v>84</v>
      </c>
      <c r="H18" t="s">
        <v>186</v>
      </c>
      <c r="I18" s="10">
        <f ca="1">ROUND(RAND()*(2-1)+1,2)</f>
        <v>1.94</v>
      </c>
      <c r="J18" s="10">
        <f ca="1">ROUND(RAND()*(100-VALUE(J17))+VALUE(J17),2)</f>
        <v>64.7</v>
      </c>
      <c r="K18" s="9" t="s">
        <v>188</v>
      </c>
      <c r="L18" s="10" t="s">
        <v>62</v>
      </c>
      <c r="M18" s="10">
        <v>60</v>
      </c>
      <c r="N18" s="10">
        <v>80</v>
      </c>
      <c r="O18" s="10">
        <v>70</v>
      </c>
      <c r="P18" s="10">
        <v>115</v>
      </c>
    </row>
    <row r="19" spans="1:16" x14ac:dyDescent="0.25">
      <c r="A19" s="9" t="s">
        <v>12</v>
      </c>
      <c r="B19" s="9">
        <v>18</v>
      </c>
      <c r="C19" s="9" t="s">
        <v>12</v>
      </c>
      <c r="D19" s="9" t="s">
        <v>117</v>
      </c>
      <c r="E19" s="9" t="s">
        <v>72</v>
      </c>
      <c r="F19" s="9" t="s">
        <v>62</v>
      </c>
      <c r="G19" s="9" t="s">
        <v>85</v>
      </c>
      <c r="H19" t="s">
        <v>190</v>
      </c>
      <c r="I19" s="9">
        <f ca="1">ROUND(RAND()*(1-0.3)+0.3, 2)</f>
        <v>0.86</v>
      </c>
      <c r="J19" s="9">
        <f ca="1">ROUND(RAND()*(10 -1)+1,2)</f>
        <v>1.94</v>
      </c>
      <c r="K19" s="9" t="s">
        <v>252</v>
      </c>
      <c r="L19" s="9" t="s">
        <v>29</v>
      </c>
      <c r="M19" s="9">
        <v>70</v>
      </c>
      <c r="N19" s="9">
        <v>80</v>
      </c>
      <c r="O19" s="9">
        <v>40</v>
      </c>
      <c r="P19" s="9">
        <v>65</v>
      </c>
    </row>
    <row r="20" spans="1:16" x14ac:dyDescent="0.25">
      <c r="A20" t="s">
        <v>29</v>
      </c>
      <c r="B20">
        <v>19</v>
      </c>
      <c r="C20" t="s">
        <v>29</v>
      </c>
      <c r="D20" t="s">
        <v>114</v>
      </c>
      <c r="E20" t="s">
        <v>72</v>
      </c>
      <c r="F20" t="s">
        <v>68</v>
      </c>
      <c r="G20" t="s">
        <v>157</v>
      </c>
      <c r="H20" t="s">
        <v>231</v>
      </c>
      <c r="I20" s="10">
        <f ca="1">ROUND(RAND()*(2-0.8)+0.8,2)</f>
        <v>1.8</v>
      </c>
      <c r="J20" s="10">
        <f ca="1">ROUND(RAND()*(100-VALUE(J19))+VALUE(J19),2)</f>
        <v>63.45</v>
      </c>
      <c r="K20" s="9" t="s">
        <v>251</v>
      </c>
      <c r="L20" t="s">
        <v>30</v>
      </c>
      <c r="M20">
        <v>90</v>
      </c>
      <c r="N20">
        <v>90</v>
      </c>
      <c r="O20">
        <v>60</v>
      </c>
      <c r="P20">
        <v>75</v>
      </c>
    </row>
    <row r="21" spans="1:16" x14ac:dyDescent="0.25">
      <c r="A21" s="10" t="s">
        <v>30</v>
      </c>
      <c r="B21" s="10">
        <v>20</v>
      </c>
      <c r="C21" s="10" t="s">
        <v>30</v>
      </c>
      <c r="D21" s="10" t="s">
        <v>116</v>
      </c>
      <c r="E21" s="10" t="s">
        <v>72</v>
      </c>
      <c r="F21" s="10" t="s">
        <v>68</v>
      </c>
      <c r="G21" s="10" t="s">
        <v>158</v>
      </c>
      <c r="H21" s="10" t="s">
        <v>191</v>
      </c>
      <c r="I21" s="10">
        <f ca="1">ROUND(RAND()*(2-VALUE(I20))+VALUE(I20),2)</f>
        <v>2</v>
      </c>
      <c r="J21" s="10">
        <f ca="1">ROUND(RAND()*(200-VALUE(J20))+VALUE(J20),2)</f>
        <v>176.62</v>
      </c>
      <c r="K21" s="9" t="s">
        <v>251</v>
      </c>
      <c r="L21" s="10" t="s">
        <v>62</v>
      </c>
      <c r="M21" s="10">
        <v>110</v>
      </c>
      <c r="N21" s="10">
        <v>130</v>
      </c>
      <c r="O21" s="10">
        <v>60</v>
      </c>
      <c r="P21" s="10">
        <v>55</v>
      </c>
    </row>
    <row r="22" spans="1:16" x14ac:dyDescent="0.25">
      <c r="A22" s="9" t="s">
        <v>13</v>
      </c>
      <c r="B22" s="9">
        <v>21</v>
      </c>
      <c r="C22" s="9" t="s">
        <v>13</v>
      </c>
      <c r="D22" s="9" t="s">
        <v>118</v>
      </c>
      <c r="E22" s="9" t="s">
        <v>73</v>
      </c>
      <c r="F22" s="9" t="s">
        <v>66</v>
      </c>
      <c r="G22" s="9" t="s">
        <v>86</v>
      </c>
      <c r="H22" t="s">
        <v>173</v>
      </c>
      <c r="I22" s="9">
        <f ca="1">ROUND(RAND()*(0.5-0.3)+0.3, 2)</f>
        <v>0.49</v>
      </c>
      <c r="J22" s="9">
        <f ca="1">ROUND(RAND()*(10 -1)+1,2)</f>
        <v>7.94</v>
      </c>
      <c r="K22" s="9" t="s">
        <v>172</v>
      </c>
      <c r="L22" s="9" t="s">
        <v>47</v>
      </c>
      <c r="M22" s="9">
        <v>40</v>
      </c>
      <c r="N22" s="9">
        <v>40</v>
      </c>
      <c r="O22" s="9">
        <v>40</v>
      </c>
      <c r="P22" s="9">
        <v>55</v>
      </c>
    </row>
    <row r="23" spans="1:16" x14ac:dyDescent="0.25">
      <c r="A23" s="10" t="s">
        <v>47</v>
      </c>
      <c r="B23" s="10">
        <v>22</v>
      </c>
      <c r="C23" s="10" t="s">
        <v>47</v>
      </c>
      <c r="D23" s="10" t="s">
        <v>119</v>
      </c>
      <c r="E23" s="10" t="s">
        <v>73</v>
      </c>
      <c r="F23" s="10" t="s">
        <v>66</v>
      </c>
      <c r="G23" s="10" t="s">
        <v>86</v>
      </c>
      <c r="H23" t="s">
        <v>174</v>
      </c>
      <c r="I23" s="10">
        <f ca="1">ROUND(RAND()*(1-VALUE(I22))+VALUE(I22),2)</f>
        <v>0.76</v>
      </c>
      <c r="J23" s="10">
        <f ca="1">ROUND(RAND()*(100-VALUE(J22))+VALUE(J22),2)</f>
        <v>55.29</v>
      </c>
      <c r="K23" s="9" t="s">
        <v>172</v>
      </c>
      <c r="L23" s="10" t="s">
        <v>62</v>
      </c>
      <c r="M23" s="10">
        <v>63</v>
      </c>
      <c r="N23" s="10">
        <v>55</v>
      </c>
      <c r="O23" s="10">
        <v>55</v>
      </c>
      <c r="P23" s="10">
        <v>70</v>
      </c>
    </row>
    <row r="24" spans="1:16" x14ac:dyDescent="0.25">
      <c r="A24" s="9" t="s">
        <v>14</v>
      </c>
      <c r="B24" s="9">
        <v>23</v>
      </c>
      <c r="C24" s="9" t="s">
        <v>14</v>
      </c>
      <c r="D24" s="9" t="s">
        <v>120</v>
      </c>
      <c r="E24" s="9" t="s">
        <v>74</v>
      </c>
      <c r="F24" s="9" t="s">
        <v>62</v>
      </c>
      <c r="G24" s="9" t="s">
        <v>159</v>
      </c>
      <c r="H24" t="s">
        <v>232</v>
      </c>
      <c r="I24" s="9">
        <f ca="1">ROUND(RAND()*(0.5-0.3)+0.3, 2)</f>
        <v>0.47</v>
      </c>
      <c r="J24" s="9">
        <f ca="1">ROUND(RAND()*(10 -1)+1,2)</f>
        <v>1.97</v>
      </c>
      <c r="K24" s="9" t="s">
        <v>192</v>
      </c>
      <c r="L24" s="9" t="s">
        <v>48</v>
      </c>
      <c r="M24" s="9">
        <v>45</v>
      </c>
      <c r="N24" s="9">
        <v>50</v>
      </c>
      <c r="O24" s="9">
        <v>60</v>
      </c>
      <c r="P24" s="9">
        <v>65</v>
      </c>
    </row>
    <row r="25" spans="1:16" x14ac:dyDescent="0.25">
      <c r="A25" s="10" t="s">
        <v>48</v>
      </c>
      <c r="B25" s="10">
        <v>24</v>
      </c>
      <c r="C25" s="10" t="s">
        <v>48</v>
      </c>
      <c r="D25" s="10" t="s">
        <v>121</v>
      </c>
      <c r="E25" s="10" t="s">
        <v>74</v>
      </c>
      <c r="F25" s="10" t="s">
        <v>66</v>
      </c>
      <c r="G25" s="10" t="s">
        <v>189</v>
      </c>
      <c r="H25" t="s">
        <v>233</v>
      </c>
      <c r="I25" s="10">
        <f ca="1">ROUND(RAND()*(1-VALUE(I24))+VALUE(I24),2)</f>
        <v>0.65</v>
      </c>
      <c r="J25" s="10">
        <f ca="1">ROUND(RAND()*(100-VALUE(J24))+VALUE(J24),2)</f>
        <v>50.23</v>
      </c>
      <c r="K25" s="9" t="s">
        <v>193</v>
      </c>
      <c r="L25" s="10" t="s">
        <v>62</v>
      </c>
      <c r="M25" s="10">
        <v>65</v>
      </c>
      <c r="N25" s="10">
        <v>70</v>
      </c>
      <c r="O25" s="10">
        <v>80</v>
      </c>
      <c r="P25" s="10">
        <v>85</v>
      </c>
    </row>
    <row r="26" spans="1:16" x14ac:dyDescent="0.25">
      <c r="A26" s="9" t="s">
        <v>122</v>
      </c>
      <c r="B26" s="9">
        <v>25</v>
      </c>
      <c r="C26" s="9" t="s">
        <v>122</v>
      </c>
      <c r="D26" s="9" t="s">
        <v>125</v>
      </c>
      <c r="E26" s="9" t="s">
        <v>76</v>
      </c>
      <c r="F26" s="9" t="s">
        <v>66</v>
      </c>
      <c r="G26" s="9" t="s">
        <v>160</v>
      </c>
      <c r="H26" t="s">
        <v>220</v>
      </c>
      <c r="I26" s="9">
        <f ca="1">ROUND(RAND()*(0.6-0.3)+0.3, 2)</f>
        <v>0.57999999999999996</v>
      </c>
      <c r="J26" s="9">
        <f ca="1">ROUND(RAND()*(10 -1)+1,2)</f>
        <v>8.86</v>
      </c>
      <c r="K26" s="9" t="s">
        <v>194</v>
      </c>
      <c r="L26" s="9" t="s">
        <v>33</v>
      </c>
      <c r="M26" s="9">
        <v>80</v>
      </c>
      <c r="N26" s="9">
        <v>90</v>
      </c>
      <c r="O26" s="9">
        <v>80</v>
      </c>
      <c r="P26" s="9">
        <v>100</v>
      </c>
    </row>
    <row r="27" spans="1:16" x14ac:dyDescent="0.25">
      <c r="A27" s="10" t="s">
        <v>123</v>
      </c>
      <c r="B27" s="10">
        <v>26</v>
      </c>
      <c r="C27" s="10" t="s">
        <v>123</v>
      </c>
      <c r="D27" s="10" t="s">
        <v>124</v>
      </c>
      <c r="E27" s="10" t="s">
        <v>76</v>
      </c>
      <c r="F27" s="10" t="s">
        <v>66</v>
      </c>
      <c r="G27" s="10" t="s">
        <v>162</v>
      </c>
      <c r="H27" t="s">
        <v>234</v>
      </c>
      <c r="I27" s="10">
        <f ca="1">ROUND(RAND()*(1.2-VALUE(I26))+VALUE(I26),2)</f>
        <v>0.77</v>
      </c>
      <c r="J27" s="10">
        <f ca="1">ROUND(RAND()*(100-VALUE(J26))+VALUE(J26),2)</f>
        <v>12.55</v>
      </c>
      <c r="K27" s="9" t="s">
        <v>195</v>
      </c>
      <c r="L27" s="10" t="s">
        <v>62</v>
      </c>
      <c r="M27" s="10">
        <v>100</v>
      </c>
      <c r="N27" s="10">
        <v>120</v>
      </c>
      <c r="O27" s="10">
        <v>100</v>
      </c>
      <c r="P27" s="10">
        <v>120</v>
      </c>
    </row>
    <row r="28" spans="1:16" x14ac:dyDescent="0.25">
      <c r="A28" s="9" t="s">
        <v>36</v>
      </c>
      <c r="B28" s="9">
        <v>27</v>
      </c>
      <c r="C28" s="9" t="s">
        <v>36</v>
      </c>
      <c r="D28" s="9" t="s">
        <v>126</v>
      </c>
      <c r="E28" s="9" t="s">
        <v>75</v>
      </c>
      <c r="F28" s="9" t="s">
        <v>66</v>
      </c>
      <c r="G28" s="9" t="s">
        <v>161</v>
      </c>
      <c r="H28" t="s">
        <v>235</v>
      </c>
      <c r="I28" s="9">
        <f ca="1">ROUND(RAND()*(0.6-0.3)+0.3, 2)</f>
        <v>0.44</v>
      </c>
      <c r="J28" s="9">
        <f ca="1">ROUND(RAND()*(10 -1)+1,2)</f>
        <v>3.88</v>
      </c>
      <c r="K28" s="9" t="s">
        <v>196</v>
      </c>
      <c r="L28" s="9" t="s">
        <v>35</v>
      </c>
      <c r="M28" s="9">
        <v>40</v>
      </c>
      <c r="N28" s="9">
        <v>30</v>
      </c>
      <c r="O28" s="9">
        <v>40</v>
      </c>
      <c r="P28" s="9">
        <v>50</v>
      </c>
    </row>
    <row r="29" spans="1:16" x14ac:dyDescent="0.25">
      <c r="A29" s="10" t="s">
        <v>35</v>
      </c>
      <c r="B29" s="10">
        <v>28</v>
      </c>
      <c r="C29" s="10" t="s">
        <v>35</v>
      </c>
      <c r="D29" s="10" t="s">
        <v>127</v>
      </c>
      <c r="E29" s="10" t="s">
        <v>75</v>
      </c>
      <c r="F29" s="10" t="s">
        <v>66</v>
      </c>
      <c r="G29" s="10" t="s">
        <v>161</v>
      </c>
      <c r="H29" t="s">
        <v>197</v>
      </c>
      <c r="I29" s="10">
        <f ca="1">ROUND(RAND()*(0.9-VALUE(I28))+VALUE(I28),2)</f>
        <v>0.83</v>
      </c>
      <c r="J29" s="10">
        <f ca="1">ROUND(RAND()*(100-VALUE(J28))+VALUE(J28),2)</f>
        <v>19.75</v>
      </c>
      <c r="K29" s="10" t="s">
        <v>198</v>
      </c>
      <c r="L29" s="10" t="s">
        <v>62</v>
      </c>
      <c r="M29" s="10">
        <v>60</v>
      </c>
      <c r="N29" s="10">
        <v>50</v>
      </c>
      <c r="O29" s="10">
        <v>70</v>
      </c>
      <c r="P29" s="10">
        <v>90</v>
      </c>
    </row>
    <row r="30" spans="1:16" x14ac:dyDescent="0.25">
      <c r="A30" s="9" t="s">
        <v>37</v>
      </c>
      <c r="B30" s="9">
        <v>29</v>
      </c>
      <c r="C30" s="9" t="s">
        <v>37</v>
      </c>
      <c r="D30" s="9" t="s">
        <v>128</v>
      </c>
      <c r="E30" s="9" t="s">
        <v>70</v>
      </c>
      <c r="F30" s="9" t="s">
        <v>73</v>
      </c>
      <c r="G30" s="9" t="s">
        <v>87</v>
      </c>
      <c r="H30" t="s">
        <v>236</v>
      </c>
      <c r="I30" s="9">
        <f ca="1">ROUND(RAND()*(0.8-0.3)+0.3, 2)</f>
        <v>0.45</v>
      </c>
      <c r="J30" s="9">
        <f ca="1">ROUND(RAND()*(10 -1)+1,2)</f>
        <v>1.17</v>
      </c>
      <c r="K30" s="9" t="s">
        <v>199</v>
      </c>
      <c r="L30" s="9" t="s">
        <v>22</v>
      </c>
      <c r="M30" s="9">
        <v>40</v>
      </c>
      <c r="N30" s="9">
        <v>50</v>
      </c>
      <c r="O30" s="9">
        <v>60</v>
      </c>
      <c r="P30" s="9">
        <v>70</v>
      </c>
    </row>
    <row r="31" spans="1:16" x14ac:dyDescent="0.25">
      <c r="A31" s="10" t="s">
        <v>22</v>
      </c>
      <c r="B31" s="10">
        <v>30</v>
      </c>
      <c r="C31" s="10" t="s">
        <v>22</v>
      </c>
      <c r="D31" s="10" t="s">
        <v>129</v>
      </c>
      <c r="E31" s="10" t="s">
        <v>70</v>
      </c>
      <c r="F31" s="10" t="s">
        <v>73</v>
      </c>
      <c r="G31" s="10" t="s">
        <v>87</v>
      </c>
      <c r="H31" t="s">
        <v>237</v>
      </c>
      <c r="I31" s="10">
        <f ca="1">ROUND(RAND()*(2-VALUE(I30))+VALUE(I30),2)</f>
        <v>1.42</v>
      </c>
      <c r="J31" s="10">
        <f ca="1">ROUND(RAND()*(100-VALUE(J30))+VALUE(J30),2)</f>
        <v>89.26</v>
      </c>
      <c r="K31" s="10" t="s">
        <v>199</v>
      </c>
      <c r="L31" s="10" t="s">
        <v>62</v>
      </c>
      <c r="M31" s="10">
        <v>60</v>
      </c>
      <c r="N31" s="10">
        <v>90</v>
      </c>
      <c r="O31" s="10">
        <v>50</v>
      </c>
      <c r="P31" s="10">
        <v>100</v>
      </c>
    </row>
    <row r="32" spans="1:16" x14ac:dyDescent="0.25">
      <c r="A32" s="9" t="s">
        <v>4</v>
      </c>
      <c r="B32" s="9">
        <v>31</v>
      </c>
      <c r="C32" s="9" t="s">
        <v>4</v>
      </c>
      <c r="D32" s="9" t="s">
        <v>130</v>
      </c>
      <c r="E32" s="9" t="s">
        <v>65</v>
      </c>
      <c r="F32" s="9" t="s">
        <v>62</v>
      </c>
      <c r="G32" s="9" t="s">
        <v>88</v>
      </c>
      <c r="H32" t="s">
        <v>200</v>
      </c>
      <c r="I32" s="9">
        <f ca="1">ROUND(RAND()*(0.5-0.3)+0.3, 2)</f>
        <v>0.46</v>
      </c>
      <c r="J32" s="9">
        <f ca="1">ROUND(RAND()*(10 -1)+1,2)</f>
        <v>8.26</v>
      </c>
      <c r="K32" s="9" t="s">
        <v>201</v>
      </c>
      <c r="L32" s="9" t="s">
        <v>39</v>
      </c>
      <c r="M32" s="9">
        <v>40</v>
      </c>
      <c r="N32" s="9">
        <v>35</v>
      </c>
      <c r="O32" s="9">
        <v>30</v>
      </c>
      <c r="P32" s="9">
        <v>45</v>
      </c>
    </row>
    <row r="33" spans="1:16" x14ac:dyDescent="0.25">
      <c r="A33" t="s">
        <v>39</v>
      </c>
      <c r="B33">
        <v>32</v>
      </c>
      <c r="C33" t="s">
        <v>39</v>
      </c>
      <c r="D33" t="s">
        <v>131</v>
      </c>
      <c r="E33" t="s">
        <v>76</v>
      </c>
      <c r="F33" t="s">
        <v>62</v>
      </c>
      <c r="G33" t="s">
        <v>89</v>
      </c>
      <c r="H33" t="s">
        <v>202</v>
      </c>
      <c r="I33" s="10">
        <f ca="1">ROUND(RAND()*(0.8-VALUE(I32))+VALUE(I32),2)</f>
        <v>0.66</v>
      </c>
      <c r="J33" s="10">
        <f ca="1">ROUND(RAND()*(100-VALUE(J32))+VALUE(J32),2)</f>
        <v>57.46</v>
      </c>
      <c r="K33" t="s">
        <v>204</v>
      </c>
      <c r="L33" t="s">
        <v>38</v>
      </c>
      <c r="M33">
        <v>60</v>
      </c>
      <c r="N33">
        <v>60</v>
      </c>
      <c r="O33">
        <v>60</v>
      </c>
      <c r="P33">
        <v>60</v>
      </c>
    </row>
    <row r="34" spans="1:16" x14ac:dyDescent="0.25">
      <c r="A34" s="10" t="s">
        <v>38</v>
      </c>
      <c r="B34" s="10">
        <v>33</v>
      </c>
      <c r="C34" s="10" t="s">
        <v>38</v>
      </c>
      <c r="D34" s="10" t="s">
        <v>132</v>
      </c>
      <c r="E34" s="10" t="s">
        <v>76</v>
      </c>
      <c r="F34" s="10" t="s">
        <v>66</v>
      </c>
      <c r="G34" s="10" t="s">
        <v>89</v>
      </c>
      <c r="H34" t="s">
        <v>238</v>
      </c>
      <c r="I34" s="10">
        <f ca="1">ROUND(RAND()*(2-VALUE(I33))+VALUE(I33),2)</f>
        <v>1.86</v>
      </c>
      <c r="J34" s="10">
        <f ca="1">ROUND(RAND()*(200-VALUE(J33))+VALUE(J33),2)</f>
        <v>149.41999999999999</v>
      </c>
      <c r="K34" s="10" t="s">
        <v>204</v>
      </c>
      <c r="L34" s="10" t="s">
        <v>62</v>
      </c>
      <c r="M34" s="10">
        <v>80</v>
      </c>
      <c r="N34" s="10">
        <v>90</v>
      </c>
      <c r="O34" s="10">
        <v>80</v>
      </c>
      <c r="P34" s="10">
        <v>120</v>
      </c>
    </row>
    <row r="35" spans="1:16" x14ac:dyDescent="0.25">
      <c r="A35" s="9" t="s">
        <v>40</v>
      </c>
      <c r="B35" s="9">
        <v>34</v>
      </c>
      <c r="C35" s="9" t="s">
        <v>40</v>
      </c>
      <c r="D35" s="9" t="s">
        <v>133</v>
      </c>
      <c r="E35" s="9" t="s">
        <v>71</v>
      </c>
      <c r="F35" s="9" t="s">
        <v>62</v>
      </c>
      <c r="G35" s="9" t="s">
        <v>90</v>
      </c>
      <c r="H35" t="s">
        <v>239</v>
      </c>
      <c r="I35" s="9">
        <f ca="1">ROUND(RAND()*(1-0.3)+0.3, 2)</f>
        <v>0.35</v>
      </c>
      <c r="J35" s="9">
        <f ca="1">ROUND(RAND()*(10 -1)+1,2)</f>
        <v>1.17</v>
      </c>
      <c r="K35" s="9" t="s">
        <v>175</v>
      </c>
      <c r="L35" s="9" t="s">
        <v>41</v>
      </c>
      <c r="M35" s="9">
        <v>30</v>
      </c>
      <c r="N35" s="9">
        <v>40</v>
      </c>
      <c r="O35" s="9">
        <v>30</v>
      </c>
      <c r="P35" s="9">
        <v>80</v>
      </c>
    </row>
    <row r="36" spans="1:16" x14ac:dyDescent="0.25">
      <c r="A36" s="10" t="s">
        <v>41</v>
      </c>
      <c r="B36" s="10">
        <v>35</v>
      </c>
      <c r="C36" s="10" t="s">
        <v>41</v>
      </c>
      <c r="D36" s="10" t="s">
        <v>134</v>
      </c>
      <c r="E36" s="10" t="s">
        <v>71</v>
      </c>
      <c r="F36" s="10" t="s">
        <v>72</v>
      </c>
      <c r="G36" s="10" t="s">
        <v>90</v>
      </c>
      <c r="H36" t="s">
        <v>205</v>
      </c>
      <c r="I36" s="10">
        <f ca="1">ROUND(RAND()*(1-VALUE(I35))+VALUE(I35),2)</f>
        <v>0.51</v>
      </c>
      <c r="J36" s="10">
        <f ca="1">ROUND(RAND()*(100-VALUE(J35))+VALUE(J35),2)</f>
        <v>84.59</v>
      </c>
      <c r="K36" s="10" t="s">
        <v>175</v>
      </c>
      <c r="L36" s="10" t="s">
        <v>62</v>
      </c>
      <c r="M36" s="10">
        <v>50</v>
      </c>
      <c r="N36" s="10">
        <v>70</v>
      </c>
      <c r="O36" s="10">
        <v>70</v>
      </c>
      <c r="P36" s="10">
        <v>90</v>
      </c>
    </row>
    <row r="37" spans="1:16" x14ac:dyDescent="0.25">
      <c r="A37" s="9" t="s">
        <v>43</v>
      </c>
      <c r="B37" s="9">
        <v>36</v>
      </c>
      <c r="C37" s="9" t="s">
        <v>43</v>
      </c>
      <c r="D37" s="9" t="s">
        <v>135</v>
      </c>
      <c r="E37" s="9" t="s">
        <v>63</v>
      </c>
      <c r="F37" s="9" t="s">
        <v>62</v>
      </c>
      <c r="G37" s="9" t="s">
        <v>163</v>
      </c>
      <c r="H37" t="s">
        <v>240</v>
      </c>
      <c r="I37" s="9">
        <f ca="1">ROUND(RAND()*(0.8-0.3)+0.3, 2)</f>
        <v>0.73</v>
      </c>
      <c r="J37" s="9">
        <f ca="1">ROUND(RAND()*(10 -1)+1,2)</f>
        <v>6.74</v>
      </c>
      <c r="K37" s="9" t="s">
        <v>207</v>
      </c>
      <c r="L37" s="9" t="s">
        <v>42</v>
      </c>
      <c r="M37" s="9">
        <v>50</v>
      </c>
      <c r="N37" s="9">
        <v>40</v>
      </c>
      <c r="O37" s="9">
        <v>50</v>
      </c>
      <c r="P37" s="9">
        <v>30</v>
      </c>
    </row>
    <row r="38" spans="1:16" x14ac:dyDescent="0.25">
      <c r="A38" s="10" t="s">
        <v>42</v>
      </c>
      <c r="B38" s="10">
        <v>37</v>
      </c>
      <c r="C38" s="10" t="s">
        <v>42</v>
      </c>
      <c r="D38" s="10" t="s">
        <v>136</v>
      </c>
      <c r="E38" s="10" t="s">
        <v>63</v>
      </c>
      <c r="F38" s="10" t="s">
        <v>71</v>
      </c>
      <c r="G38" s="10" t="s">
        <v>163</v>
      </c>
      <c r="H38" t="s">
        <v>206</v>
      </c>
      <c r="I38" s="10">
        <f ca="1">ROUND(RAND()*(1.4-VALUE(I37))+VALUE(I37),2)</f>
        <v>1.25</v>
      </c>
      <c r="J38" s="10">
        <f ca="1">ROUND(RAND()*(100-VALUE(J37))+VALUE(J37),2)</f>
        <v>11.74</v>
      </c>
      <c r="K38" s="10" t="s">
        <v>208</v>
      </c>
      <c r="L38" s="10" t="s">
        <v>62</v>
      </c>
      <c r="M38" s="10">
        <v>70</v>
      </c>
      <c r="N38" s="10">
        <v>60</v>
      </c>
      <c r="O38" s="10">
        <v>80</v>
      </c>
      <c r="P38" s="10">
        <v>40</v>
      </c>
    </row>
    <row r="39" spans="1:16" x14ac:dyDescent="0.25">
      <c r="A39" s="9" t="s">
        <v>44</v>
      </c>
      <c r="B39" s="9">
        <v>38</v>
      </c>
      <c r="C39" s="9" t="s">
        <v>44</v>
      </c>
      <c r="D39" s="9" t="s">
        <v>137</v>
      </c>
      <c r="E39" s="9" t="s">
        <v>72</v>
      </c>
      <c r="F39" s="9" t="s">
        <v>62</v>
      </c>
      <c r="G39" s="9" t="s">
        <v>164</v>
      </c>
      <c r="H39" t="s">
        <v>209</v>
      </c>
      <c r="I39" s="9">
        <v>0.6</v>
      </c>
      <c r="J39" s="9">
        <f ca="1">ROUND(RAND()*(10 -1)+1,2)</f>
        <v>8.9600000000000009</v>
      </c>
      <c r="K39" s="9" t="s">
        <v>210</v>
      </c>
      <c r="L39" s="9" t="s">
        <v>45</v>
      </c>
      <c r="M39" s="9">
        <v>50</v>
      </c>
      <c r="N39" s="9">
        <v>40</v>
      </c>
      <c r="O39" s="9">
        <v>50</v>
      </c>
      <c r="P39" s="9">
        <v>60</v>
      </c>
    </row>
    <row r="40" spans="1:16" x14ac:dyDescent="0.25">
      <c r="A40" s="10" t="s">
        <v>45</v>
      </c>
      <c r="B40" s="10">
        <v>39</v>
      </c>
      <c r="C40" s="10" t="s">
        <v>45</v>
      </c>
      <c r="D40" s="10" t="s">
        <v>138</v>
      </c>
      <c r="E40" s="10" t="s">
        <v>72</v>
      </c>
      <c r="F40" s="10" t="s">
        <v>66</v>
      </c>
      <c r="G40" s="10" t="s">
        <v>165</v>
      </c>
      <c r="H40" t="s">
        <v>241</v>
      </c>
      <c r="I40" s="10">
        <f ca="1">ROUND(RAND()*(1.2-VALUE(I39))+VALUE(I39),2)</f>
        <v>1.2</v>
      </c>
      <c r="J40" s="10">
        <f ca="1">ROUND(RAND()*(100-VALUE(J39))+VALUE(J39),2)</f>
        <v>87.85</v>
      </c>
      <c r="K40" s="10" t="s">
        <v>211</v>
      </c>
      <c r="L40" s="10" t="s">
        <v>62</v>
      </c>
      <c r="M40" s="10">
        <v>70</v>
      </c>
      <c r="N40" s="10">
        <v>100</v>
      </c>
      <c r="O40" s="10">
        <v>110</v>
      </c>
      <c r="P40" s="10">
        <v>90</v>
      </c>
    </row>
    <row r="41" spans="1:16" x14ac:dyDescent="0.25">
      <c r="A41" s="11" t="s">
        <v>3</v>
      </c>
      <c r="B41" s="11">
        <v>40</v>
      </c>
      <c r="C41" s="11" t="s">
        <v>3</v>
      </c>
      <c r="D41" s="11" t="s">
        <v>139</v>
      </c>
      <c r="E41" s="11" t="s">
        <v>73</v>
      </c>
      <c r="F41" s="11" t="s">
        <v>62</v>
      </c>
      <c r="G41" s="11" t="s">
        <v>91</v>
      </c>
      <c r="H41" t="s">
        <v>242</v>
      </c>
      <c r="I41" s="11">
        <f ca="1">ROUND(RAND()*(0.5-0.3)+0.3, 2)</f>
        <v>0.47</v>
      </c>
      <c r="J41" s="9">
        <f ca="1">ROUND(RAND()*(10 -1)+1,2)</f>
        <v>4.3</v>
      </c>
      <c r="K41" s="11" t="s">
        <v>192</v>
      </c>
      <c r="L41" s="11" t="s">
        <v>62</v>
      </c>
      <c r="M41" s="11">
        <v>40</v>
      </c>
      <c r="N41" s="11">
        <v>30</v>
      </c>
      <c r="O41" s="11">
        <v>20</v>
      </c>
      <c r="P41" s="11">
        <v>30</v>
      </c>
    </row>
    <row r="42" spans="1:16" x14ac:dyDescent="0.25">
      <c r="A42" s="11" t="s">
        <v>5</v>
      </c>
      <c r="B42" s="11">
        <v>41</v>
      </c>
      <c r="C42" s="11" t="s">
        <v>5</v>
      </c>
      <c r="D42" s="11" t="s">
        <v>140</v>
      </c>
      <c r="E42" s="11" t="s">
        <v>79</v>
      </c>
      <c r="F42" s="11" t="s">
        <v>62</v>
      </c>
      <c r="G42" s="11" t="s">
        <v>92</v>
      </c>
      <c r="H42" t="s">
        <v>243</v>
      </c>
      <c r="I42" s="11">
        <f ca="1">ROUND(RAND()*(0.5-0.3)+0.3, 2)</f>
        <v>0.33</v>
      </c>
      <c r="J42" s="9">
        <f ca="1">ROUND(RAND()*(10 -1)+1,2)</f>
        <v>5.87</v>
      </c>
      <c r="K42" s="11" t="s">
        <v>213</v>
      </c>
      <c r="L42" s="11" t="s">
        <v>62</v>
      </c>
      <c r="M42" s="11">
        <v>40</v>
      </c>
      <c r="N42" s="11">
        <v>40</v>
      </c>
      <c r="O42" s="11">
        <v>10</v>
      </c>
      <c r="P42" s="11">
        <v>40</v>
      </c>
    </row>
    <row r="43" spans="1:16" x14ac:dyDescent="0.25">
      <c r="A43" s="9" t="s">
        <v>20</v>
      </c>
      <c r="B43" s="9">
        <v>42</v>
      </c>
      <c r="C43" s="9" t="s">
        <v>20</v>
      </c>
      <c r="D43" s="9" t="s">
        <v>141</v>
      </c>
      <c r="E43" s="9" t="s">
        <v>65</v>
      </c>
      <c r="F43" s="9" t="s">
        <v>68</v>
      </c>
      <c r="G43" s="9" t="s">
        <v>93</v>
      </c>
      <c r="H43" t="s">
        <v>244</v>
      </c>
      <c r="I43" s="9">
        <f ca="1">ROUND(RAND()*(2-1)+1, 2)</f>
        <v>1.25</v>
      </c>
      <c r="J43" s="9">
        <f ca="1">ROUND(RAND()*(10 -1)+1,2)</f>
        <v>5.83</v>
      </c>
      <c r="K43" s="9" t="s">
        <v>214</v>
      </c>
      <c r="L43" s="9" t="s">
        <v>19</v>
      </c>
      <c r="M43" s="9">
        <v>60</v>
      </c>
      <c r="N43" s="9">
        <v>60</v>
      </c>
      <c r="O43" s="9">
        <v>60</v>
      </c>
      <c r="P43" s="9">
        <v>60</v>
      </c>
    </row>
    <row r="44" spans="1:16" x14ac:dyDescent="0.25">
      <c r="A44" s="10" t="s">
        <v>19</v>
      </c>
      <c r="B44" s="10">
        <v>43</v>
      </c>
      <c r="C44" s="10" t="s">
        <v>19</v>
      </c>
      <c r="D44" s="10" t="s">
        <v>142</v>
      </c>
      <c r="E44" s="10" t="s">
        <v>69</v>
      </c>
      <c r="F44" s="10" t="s">
        <v>68</v>
      </c>
      <c r="G44" s="10" t="s">
        <v>166</v>
      </c>
      <c r="H44" t="s">
        <v>245</v>
      </c>
      <c r="I44" s="10">
        <f ca="1">ROUND(RAND()*(2-VALUE(I43))+VALUE(I43),2)</f>
        <v>1.61</v>
      </c>
      <c r="J44" s="10">
        <f ca="1">ROUND(RAND()*(100-VALUE(J43))+VALUE(J43),2)</f>
        <v>66.42</v>
      </c>
      <c r="K44" s="10" t="s">
        <v>215</v>
      </c>
      <c r="L44" s="10" t="s">
        <v>62</v>
      </c>
      <c r="M44" s="10">
        <v>80</v>
      </c>
      <c r="N44" s="10">
        <v>90</v>
      </c>
      <c r="O44" s="10">
        <v>80</v>
      </c>
      <c r="P44" s="10">
        <v>90</v>
      </c>
    </row>
    <row r="45" spans="1:16" x14ac:dyDescent="0.25">
      <c r="A45" s="11" t="s">
        <v>23</v>
      </c>
      <c r="B45" s="11">
        <v>44</v>
      </c>
      <c r="C45" s="11" t="s">
        <v>23</v>
      </c>
      <c r="D45" s="11" t="s">
        <v>143</v>
      </c>
      <c r="E45" s="11" t="s">
        <v>80</v>
      </c>
      <c r="F45" s="11" t="s">
        <v>76</v>
      </c>
      <c r="G45" s="11" t="s">
        <v>167</v>
      </c>
      <c r="H45" t="s">
        <v>246</v>
      </c>
      <c r="I45" s="9">
        <f ca="1">ROUND(RAND()*(2-1)+1, 2)</f>
        <v>1.3</v>
      </c>
      <c r="J45" s="9">
        <f t="shared" ref="J45:J50" ca="1" si="0">ROUND(RAND()*(10 -1)+1,2)</f>
        <v>7.7</v>
      </c>
      <c r="K45" s="11" t="s">
        <v>203</v>
      </c>
      <c r="L45" s="11" t="s">
        <v>62</v>
      </c>
      <c r="M45" s="11">
        <v>100</v>
      </c>
      <c r="N45" s="11">
        <v>100</v>
      </c>
      <c r="O45" s="11">
        <v>100</v>
      </c>
      <c r="P45" s="11">
        <v>100</v>
      </c>
    </row>
    <row r="46" spans="1:16" x14ac:dyDescent="0.25">
      <c r="A46" s="11" t="s">
        <v>25</v>
      </c>
      <c r="B46" s="11">
        <v>45</v>
      </c>
      <c r="C46" s="11" t="s">
        <v>25</v>
      </c>
      <c r="D46" s="11" t="s">
        <v>144</v>
      </c>
      <c r="E46" s="11" t="s">
        <v>79</v>
      </c>
      <c r="F46" s="11" t="s">
        <v>67</v>
      </c>
      <c r="G46" s="11" t="s">
        <v>94</v>
      </c>
      <c r="H46" t="s">
        <v>247</v>
      </c>
      <c r="I46" s="9">
        <f ca="1">ROUND(RAND()*(2-1)+1, 2)</f>
        <v>1.35</v>
      </c>
      <c r="J46" s="9">
        <f t="shared" ca="1" si="0"/>
        <v>6.66</v>
      </c>
      <c r="K46" s="11" t="s">
        <v>216</v>
      </c>
      <c r="L46" s="11" t="s">
        <v>62</v>
      </c>
      <c r="M46" s="11">
        <v>80</v>
      </c>
      <c r="N46" s="11">
        <v>120</v>
      </c>
      <c r="O46" s="11">
        <v>60</v>
      </c>
      <c r="P46" s="11">
        <v>110</v>
      </c>
    </row>
    <row r="47" spans="1:16" x14ac:dyDescent="0.25">
      <c r="A47" s="11" t="s">
        <v>26</v>
      </c>
      <c r="B47" s="11">
        <v>46</v>
      </c>
      <c r="C47" s="11" t="s">
        <v>26</v>
      </c>
      <c r="D47" s="11" t="s">
        <v>77</v>
      </c>
      <c r="E47" s="11" t="s">
        <v>63</v>
      </c>
      <c r="F47" s="11" t="s">
        <v>81</v>
      </c>
      <c r="G47" s="11" t="s">
        <v>168</v>
      </c>
      <c r="H47" t="s">
        <v>248</v>
      </c>
      <c r="I47" s="9">
        <f ca="1">ROUND(RAND()*(2-1)+1, 2)</f>
        <v>1.82</v>
      </c>
      <c r="J47" s="9">
        <f t="shared" ca="1" si="0"/>
        <v>7.97</v>
      </c>
      <c r="K47" s="11" t="s">
        <v>217</v>
      </c>
      <c r="L47" s="11" t="s">
        <v>62</v>
      </c>
      <c r="M47" s="11">
        <v>60</v>
      </c>
      <c r="N47" s="11">
        <v>60</v>
      </c>
      <c r="O47" s="11">
        <v>120</v>
      </c>
      <c r="P47" s="11">
        <v>60</v>
      </c>
    </row>
    <row r="48" spans="1:16" x14ac:dyDescent="0.25">
      <c r="A48" s="11" t="s">
        <v>31</v>
      </c>
      <c r="B48" s="11">
        <v>47</v>
      </c>
      <c r="C48" s="11" t="s">
        <v>31</v>
      </c>
      <c r="D48" s="11" t="s">
        <v>145</v>
      </c>
      <c r="E48" s="11" t="s">
        <v>74</v>
      </c>
      <c r="F48" s="11" t="s">
        <v>71</v>
      </c>
      <c r="G48" s="11" t="s">
        <v>95</v>
      </c>
      <c r="H48" s="11" t="s">
        <v>249</v>
      </c>
      <c r="I48" s="9">
        <f ca="1">ROUND(RAND()*(2-1)+1, 2)</f>
        <v>1.1299999999999999</v>
      </c>
      <c r="J48" s="9">
        <f t="shared" ca="1" si="0"/>
        <v>6.46</v>
      </c>
      <c r="K48" s="11" t="s">
        <v>175</v>
      </c>
      <c r="L48" s="11" t="s">
        <v>62</v>
      </c>
      <c r="M48" s="11">
        <v>60</v>
      </c>
      <c r="N48" s="11">
        <v>90</v>
      </c>
      <c r="O48" s="11">
        <v>70</v>
      </c>
      <c r="P48" s="11">
        <v>110</v>
      </c>
    </row>
    <row r="49" spans="1:16" x14ac:dyDescent="0.25">
      <c r="A49" s="11" t="s">
        <v>46</v>
      </c>
      <c r="B49" s="11">
        <v>48</v>
      </c>
      <c r="C49" s="11" t="s">
        <v>46</v>
      </c>
      <c r="D49" s="11" t="s">
        <v>78</v>
      </c>
      <c r="E49" s="11" t="s">
        <v>63</v>
      </c>
      <c r="F49" s="11" t="s">
        <v>66</v>
      </c>
      <c r="G49" s="11" t="s">
        <v>169</v>
      </c>
      <c r="H49" t="s">
        <v>250</v>
      </c>
      <c r="I49" s="11">
        <f ca="1">ROUND(RAND()*(1.4-1)+1, 2)</f>
        <v>1.0900000000000001</v>
      </c>
      <c r="J49" s="9">
        <f t="shared" ca="1" si="0"/>
        <v>7.66</v>
      </c>
      <c r="K49" s="11" t="s">
        <v>212</v>
      </c>
      <c r="L49" s="11" t="s">
        <v>62</v>
      </c>
      <c r="M49" s="11">
        <v>80</v>
      </c>
      <c r="N49" s="11">
        <v>110</v>
      </c>
      <c r="O49" s="11">
        <v>80</v>
      </c>
      <c r="P49" s="11">
        <v>120</v>
      </c>
    </row>
    <row r="50" spans="1:16" x14ac:dyDescent="0.25">
      <c r="A50" s="10" t="s">
        <v>15</v>
      </c>
      <c r="B50" s="10">
        <v>49</v>
      </c>
      <c r="C50" s="10" t="s">
        <v>15</v>
      </c>
      <c r="D50" s="10" t="s">
        <v>146</v>
      </c>
      <c r="E50" s="10" t="s">
        <v>73</v>
      </c>
      <c r="F50" s="10" t="s">
        <v>62</v>
      </c>
      <c r="G50" s="10" t="s">
        <v>170</v>
      </c>
      <c r="H50" s="10" t="s">
        <v>221</v>
      </c>
      <c r="I50" s="10">
        <f ca="1">ROUND(RAND()*(0.5-0.3)+0.3, 2)</f>
        <v>0.4</v>
      </c>
      <c r="J50" s="9">
        <f t="shared" ca="1" si="0"/>
        <v>9.82</v>
      </c>
      <c r="K50" s="10" t="s">
        <v>176</v>
      </c>
      <c r="L50" s="10" t="s">
        <v>62</v>
      </c>
      <c r="M50" s="10">
        <v>40</v>
      </c>
      <c r="N50" s="10">
        <v>50</v>
      </c>
      <c r="O50" s="10">
        <v>50</v>
      </c>
      <c r="P50" s="10">
        <v>40</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tabSelected="1" workbookViewId="0">
      <selection activeCell="F1" sqref="F1:F49"/>
    </sheetView>
  </sheetViews>
  <sheetFormatPr defaultRowHeight="15" x14ac:dyDescent="0.25"/>
  <cols>
    <col min="1" max="1" width="22" bestFit="1" customWidth="1"/>
    <col min="2" max="2" width="19.5703125" customWidth="1"/>
    <col min="5" max="5" width="22" customWidth="1"/>
  </cols>
  <sheetData>
    <row r="1" spans="1:6" x14ac:dyDescent="0.25">
      <c r="A1" s="1" t="s">
        <v>0</v>
      </c>
      <c r="B1" s="2">
        <v>1</v>
      </c>
      <c r="D1" t="s">
        <v>0</v>
      </c>
      <c r="E1" t="str">
        <f>_xlfn.CONCAT("SPECIES_",UPPER(D1))</f>
        <v>SPECIES_ALIEN</v>
      </c>
      <c r="F1" t="str">
        <f>_xlfn.CONCAT(E1,"    UMETA(DisplayName = '", D1,"')," )</f>
        <v>SPECIES_ALIEN    UMETA(DisplayName = 'Alien'),</v>
      </c>
    </row>
    <row r="2" spans="1:6" x14ac:dyDescent="0.25">
      <c r="A2" s="3" t="s">
        <v>17</v>
      </c>
      <c r="B2" s="4">
        <v>2</v>
      </c>
      <c r="D2" t="s">
        <v>17</v>
      </c>
      <c r="E2" t="str">
        <f t="shared" ref="E2:E49" si="0">_xlfn.CONCAT("SPECIES_",UPPER(D2))</f>
        <v>SPECIES_ALIEN_BIG</v>
      </c>
      <c r="F2" t="str">
        <f t="shared" ref="F2:F49" si="1">_xlfn.CONCAT(E2,"    UMETA(DisplayName = '", D2,"')," )</f>
        <v>SPECIES_ALIEN_BIG    UMETA(DisplayName = 'Alien_Big'),</v>
      </c>
    </row>
    <row r="3" spans="1:6" x14ac:dyDescent="0.25">
      <c r="A3" s="1" t="s">
        <v>1</v>
      </c>
      <c r="B3" s="2">
        <v>3</v>
      </c>
      <c r="D3" t="s">
        <v>1</v>
      </c>
      <c r="E3" t="str">
        <f t="shared" si="0"/>
        <v>SPECIES_BIRB</v>
      </c>
      <c r="F3" t="str">
        <f t="shared" si="1"/>
        <v>SPECIES_BIRB    UMETA(DisplayName = 'Birb'),</v>
      </c>
    </row>
    <row r="4" spans="1:6" x14ac:dyDescent="0.25">
      <c r="A4" s="3" t="s">
        <v>18</v>
      </c>
      <c r="B4" s="4">
        <v>4</v>
      </c>
      <c r="D4" t="s">
        <v>18</v>
      </c>
      <c r="E4" t="str">
        <f t="shared" si="0"/>
        <v>SPECIES_BIRB_BIG</v>
      </c>
      <c r="F4" t="str">
        <f t="shared" si="1"/>
        <v>SPECIES_BIRB_BIG    UMETA(DisplayName = 'Birb_Big'),</v>
      </c>
    </row>
    <row r="5" spans="1:6" x14ac:dyDescent="0.25">
      <c r="A5" s="1" t="s">
        <v>2</v>
      </c>
      <c r="B5" s="2">
        <v>5</v>
      </c>
      <c r="D5" t="s">
        <v>2</v>
      </c>
      <c r="E5" t="str">
        <f t="shared" si="0"/>
        <v>SPECIES_CACTORO</v>
      </c>
      <c r="F5" t="str">
        <f t="shared" si="1"/>
        <v>SPECIES_CACTORO    UMETA(DisplayName = 'Cactoro'),</v>
      </c>
    </row>
    <row r="6" spans="1:6" x14ac:dyDescent="0.25">
      <c r="A6" s="3" t="s">
        <v>21</v>
      </c>
      <c r="B6" s="4">
        <v>6</v>
      </c>
      <c r="D6" t="s">
        <v>21</v>
      </c>
      <c r="E6" t="str">
        <f t="shared" si="0"/>
        <v>SPECIES_CACTORO_BIG</v>
      </c>
      <c r="F6" t="str">
        <f t="shared" si="1"/>
        <v>SPECIES_CACTORO_BIG    UMETA(DisplayName = 'Cactoro_Big'),</v>
      </c>
    </row>
    <row r="7" spans="1:6" x14ac:dyDescent="0.25">
      <c r="A7" s="1" t="s">
        <v>6</v>
      </c>
      <c r="B7" s="2">
        <v>7</v>
      </c>
      <c r="D7" t="s">
        <v>6</v>
      </c>
      <c r="E7" t="str">
        <f t="shared" si="0"/>
        <v>SPECIES_FISH</v>
      </c>
      <c r="F7" t="str">
        <f t="shared" si="1"/>
        <v>SPECIES_FISH    UMETA(DisplayName = 'Fish'),</v>
      </c>
    </row>
    <row r="8" spans="1:6" x14ac:dyDescent="0.25">
      <c r="A8" s="3" t="s">
        <v>24</v>
      </c>
      <c r="B8" s="4">
        <v>8</v>
      </c>
      <c r="D8" t="s">
        <v>24</v>
      </c>
      <c r="E8" t="str">
        <f t="shared" si="0"/>
        <v>SPECIES_FISH_BIG</v>
      </c>
      <c r="F8" t="str">
        <f t="shared" si="1"/>
        <v>SPECIES_FISH_BIG    UMETA(DisplayName = 'Fish_Big'),</v>
      </c>
    </row>
    <row r="9" spans="1:6" x14ac:dyDescent="0.25">
      <c r="A9" s="1" t="s">
        <v>7</v>
      </c>
      <c r="B9" s="2">
        <v>9</v>
      </c>
      <c r="D9" t="s">
        <v>7</v>
      </c>
      <c r="E9" t="str">
        <f t="shared" si="0"/>
        <v>SPECIES_GREENBLOB</v>
      </c>
      <c r="F9" t="str">
        <f t="shared" si="1"/>
        <v>SPECIES_GREENBLOB    UMETA(DisplayName = 'GreenBlob'),</v>
      </c>
    </row>
    <row r="10" spans="1:6" x14ac:dyDescent="0.25">
      <c r="A10" s="3" t="s">
        <v>8</v>
      </c>
      <c r="B10" s="4">
        <v>10</v>
      </c>
      <c r="D10" t="s">
        <v>8</v>
      </c>
      <c r="E10" t="str">
        <f t="shared" si="0"/>
        <v>SPECIES_GREENSPIKYBLOB</v>
      </c>
      <c r="F10" t="str">
        <f t="shared" si="1"/>
        <v>SPECIES_GREENSPIKYBLOB    UMETA(DisplayName = 'GreenSpikyBlob'),</v>
      </c>
    </row>
    <row r="11" spans="1:6" x14ac:dyDescent="0.25">
      <c r="A11" s="1" t="s">
        <v>10</v>
      </c>
      <c r="B11" s="2">
        <v>11</v>
      </c>
      <c r="D11" t="s">
        <v>10</v>
      </c>
      <c r="E11" t="str">
        <f t="shared" si="0"/>
        <v>SPECIES_MUSHNUB</v>
      </c>
      <c r="F11" t="str">
        <f t="shared" si="1"/>
        <v>SPECIES_MUSHNUB    UMETA(DisplayName = 'Mushnub'),</v>
      </c>
    </row>
    <row r="12" spans="1:6" x14ac:dyDescent="0.25">
      <c r="A12" s="5" t="s">
        <v>9</v>
      </c>
      <c r="B12" s="6">
        <v>12</v>
      </c>
      <c r="D12" t="s">
        <v>9</v>
      </c>
      <c r="E12" t="str">
        <f t="shared" si="0"/>
        <v>SPECIES_MUSHNUB_EVOLVED</v>
      </c>
      <c r="F12" t="str">
        <f t="shared" si="1"/>
        <v>SPECIES_MUSHNUB_EVOLVED    UMETA(DisplayName = 'Mushnub_Evolved'),</v>
      </c>
    </row>
    <row r="13" spans="1:6" x14ac:dyDescent="0.25">
      <c r="A13" s="3" t="s">
        <v>27</v>
      </c>
      <c r="B13" s="4">
        <v>13</v>
      </c>
      <c r="D13" t="s">
        <v>27</v>
      </c>
      <c r="E13" t="str">
        <f t="shared" si="0"/>
        <v>SPECIES_MUSHROOMKING_BIG</v>
      </c>
      <c r="F13" t="str">
        <f t="shared" si="1"/>
        <v>SPECIES_MUSHROOMKING_BIG    UMETA(DisplayName = 'MushroomKing_Big'),</v>
      </c>
    </row>
    <row r="14" spans="1:6" x14ac:dyDescent="0.25">
      <c r="A14" s="1" t="s">
        <v>16</v>
      </c>
      <c r="B14" s="2">
        <v>14</v>
      </c>
      <c r="D14" t="s">
        <v>16</v>
      </c>
      <c r="E14" t="str">
        <f t="shared" si="0"/>
        <v>SPECIES_YETI</v>
      </c>
      <c r="F14" t="str">
        <f t="shared" si="1"/>
        <v>SPECIES_YETI    UMETA(DisplayName = 'Yeti'),</v>
      </c>
    </row>
    <row r="15" spans="1:6" x14ac:dyDescent="0.25">
      <c r="A15" s="3" t="s">
        <v>32</v>
      </c>
      <c r="B15" s="4">
        <v>15</v>
      </c>
      <c r="D15" t="s">
        <v>32</v>
      </c>
      <c r="E15" t="str">
        <f t="shared" si="0"/>
        <v>SPECIES_YETI_BIG</v>
      </c>
      <c r="F15" t="str">
        <f t="shared" si="1"/>
        <v>SPECIES_YETI_BIG    UMETA(DisplayName = 'Yeti_Big'),</v>
      </c>
    </row>
    <row r="16" spans="1:6" x14ac:dyDescent="0.25">
      <c r="A16" s="1" t="s">
        <v>11</v>
      </c>
      <c r="B16" s="2">
        <v>16</v>
      </c>
      <c r="D16" t="s">
        <v>11</v>
      </c>
      <c r="E16" t="str">
        <f t="shared" si="0"/>
        <v>SPECIES_NINJA</v>
      </c>
      <c r="F16" t="str">
        <f t="shared" si="1"/>
        <v>SPECIES_NINJA    UMETA(DisplayName = 'Ninja'),</v>
      </c>
    </row>
    <row r="17" spans="1:6" x14ac:dyDescent="0.25">
      <c r="A17" s="3" t="s">
        <v>28</v>
      </c>
      <c r="B17" s="4">
        <v>17</v>
      </c>
      <c r="D17" t="s">
        <v>28</v>
      </c>
      <c r="E17" t="str">
        <f t="shared" si="0"/>
        <v>SPECIES_NINJA_BIG</v>
      </c>
      <c r="F17" t="str">
        <f t="shared" si="1"/>
        <v>SPECIES_NINJA_BIG    UMETA(DisplayName = 'Ninja_Big'),</v>
      </c>
    </row>
    <row r="18" spans="1:6" x14ac:dyDescent="0.25">
      <c r="A18" s="1" t="s">
        <v>12</v>
      </c>
      <c r="B18" s="2">
        <v>18</v>
      </c>
      <c r="D18" t="s">
        <v>12</v>
      </c>
      <c r="E18" t="str">
        <f t="shared" si="0"/>
        <v>SPECIES_ORC</v>
      </c>
      <c r="F18" t="str">
        <f t="shared" si="1"/>
        <v>SPECIES_ORC    UMETA(DisplayName = 'Orc'),</v>
      </c>
    </row>
    <row r="19" spans="1:6" x14ac:dyDescent="0.25">
      <c r="A19" s="5" t="s">
        <v>29</v>
      </c>
      <c r="B19" s="6">
        <v>19</v>
      </c>
      <c r="D19" t="s">
        <v>29</v>
      </c>
      <c r="E19" t="str">
        <f t="shared" si="0"/>
        <v>SPECIES_ORC_BIG</v>
      </c>
      <c r="F19" t="str">
        <f t="shared" si="1"/>
        <v>SPECIES_ORC_BIG    UMETA(DisplayName = 'Orc_Big'),</v>
      </c>
    </row>
    <row r="20" spans="1:6" x14ac:dyDescent="0.25">
      <c r="A20" s="3" t="s">
        <v>30</v>
      </c>
      <c r="B20" s="4">
        <v>20</v>
      </c>
      <c r="D20" t="s">
        <v>30</v>
      </c>
      <c r="E20" t="str">
        <f t="shared" si="0"/>
        <v>SPECIES_ORC_SKULL_BIG</v>
      </c>
      <c r="F20" t="str">
        <f t="shared" si="1"/>
        <v>SPECIES_ORC_SKULL_BIG    UMETA(DisplayName = 'Orc_Skull_Big'),</v>
      </c>
    </row>
    <row r="21" spans="1:6" x14ac:dyDescent="0.25">
      <c r="A21" s="1" t="s">
        <v>13</v>
      </c>
      <c r="B21" s="2">
        <v>21</v>
      </c>
      <c r="D21" t="s">
        <v>13</v>
      </c>
      <c r="E21" t="str">
        <f t="shared" si="0"/>
        <v>SPECIES_PIGEON</v>
      </c>
      <c r="F21" t="str">
        <f t="shared" si="1"/>
        <v>SPECIES_PIGEON    UMETA(DisplayName = 'Pigeon'),</v>
      </c>
    </row>
    <row r="22" spans="1:6" x14ac:dyDescent="0.25">
      <c r="A22" s="3" t="s">
        <v>47</v>
      </c>
      <c r="B22" s="4">
        <v>22</v>
      </c>
      <c r="D22" t="s">
        <v>47</v>
      </c>
      <c r="E22" t="str">
        <f t="shared" si="0"/>
        <v>SPECIES_PIGEON_FLYING</v>
      </c>
      <c r="F22" t="str">
        <f t="shared" si="1"/>
        <v>SPECIES_PIGEON_FLYING    UMETA(DisplayName = 'Pigeon_Flying'),</v>
      </c>
    </row>
    <row r="23" spans="1:6" x14ac:dyDescent="0.25">
      <c r="A23" s="1" t="s">
        <v>14</v>
      </c>
      <c r="B23" s="2">
        <v>23</v>
      </c>
      <c r="D23" t="s">
        <v>14</v>
      </c>
      <c r="E23" t="str">
        <f t="shared" si="0"/>
        <v>SPECIES_PINKBLOB</v>
      </c>
      <c r="F23" t="str">
        <f t="shared" si="1"/>
        <v>SPECIES_PINKBLOB    UMETA(DisplayName = 'PinkBlob'),</v>
      </c>
    </row>
    <row r="24" spans="1:6" x14ac:dyDescent="0.25">
      <c r="A24" s="3" t="s">
        <v>48</v>
      </c>
      <c r="B24" s="4">
        <v>24</v>
      </c>
      <c r="D24" t="s">
        <v>48</v>
      </c>
      <c r="E24" t="str">
        <f t="shared" si="0"/>
        <v>SPECIES_SQUIDLE_FLYING</v>
      </c>
      <c r="F24" t="str">
        <f t="shared" si="1"/>
        <v>SPECIES_SQUIDLE_FLYING    UMETA(DisplayName = 'Squidle_Flying'),</v>
      </c>
    </row>
    <row r="25" spans="1:6" x14ac:dyDescent="0.25">
      <c r="A25" s="1" t="s">
        <v>34</v>
      </c>
      <c r="B25" s="2">
        <v>25</v>
      </c>
      <c r="D25" t="s">
        <v>122</v>
      </c>
      <c r="E25" t="str">
        <f t="shared" si="0"/>
        <v>SPECIES_ALPAKING_FLYING</v>
      </c>
      <c r="F25" t="str">
        <f t="shared" si="1"/>
        <v>SPECIES_ALPAKING_FLYING    UMETA(DisplayName = 'Alpaking_Flying'),</v>
      </c>
    </row>
    <row r="26" spans="1:6" x14ac:dyDescent="0.25">
      <c r="A26" s="3" t="s">
        <v>33</v>
      </c>
      <c r="B26" s="4">
        <v>26</v>
      </c>
      <c r="D26" t="s">
        <v>123</v>
      </c>
      <c r="E26" t="str">
        <f t="shared" si="0"/>
        <v>SPECIES_ALPAKING_EVOLVED_FLYING</v>
      </c>
      <c r="F26" t="str">
        <f t="shared" si="1"/>
        <v>SPECIES_ALPAKING_EVOLVED_FLYING    UMETA(DisplayName = 'Alpaking_Evolved_Flying'),</v>
      </c>
    </row>
    <row r="27" spans="1:6" x14ac:dyDescent="0.25">
      <c r="A27" s="1" t="s">
        <v>36</v>
      </c>
      <c r="B27" s="2">
        <v>27</v>
      </c>
      <c r="D27" t="s">
        <v>36</v>
      </c>
      <c r="E27" t="str">
        <f t="shared" si="0"/>
        <v>SPECIES_ARMABEE_FLYING</v>
      </c>
      <c r="F27" t="str">
        <f t="shared" si="1"/>
        <v>SPECIES_ARMABEE_FLYING    UMETA(DisplayName = 'Armabee_Flying'),</v>
      </c>
    </row>
    <row r="28" spans="1:6" x14ac:dyDescent="0.25">
      <c r="A28" s="3" t="s">
        <v>35</v>
      </c>
      <c r="B28" s="4">
        <v>28</v>
      </c>
      <c r="D28" t="s">
        <v>35</v>
      </c>
      <c r="E28" t="str">
        <f t="shared" si="0"/>
        <v>SPECIES_ARMABEE_EVOLVED_FLYING</v>
      </c>
      <c r="F28" t="str">
        <f t="shared" si="1"/>
        <v>SPECIES_ARMABEE_EVOLVED_FLYING    UMETA(DisplayName = 'Armabee_Evolved_Flying'),</v>
      </c>
    </row>
    <row r="29" spans="1:6" x14ac:dyDescent="0.25">
      <c r="A29" s="1" t="s">
        <v>37</v>
      </c>
      <c r="B29" s="2">
        <v>29</v>
      </c>
      <c r="D29" t="s">
        <v>37</v>
      </c>
      <c r="E29" t="str">
        <f t="shared" si="0"/>
        <v>SPECIES_DEMON_FLYING</v>
      </c>
      <c r="F29" t="str">
        <f t="shared" si="1"/>
        <v>SPECIES_DEMON_FLYING    UMETA(DisplayName = 'Demon_Flying'),</v>
      </c>
    </row>
    <row r="30" spans="1:6" x14ac:dyDescent="0.25">
      <c r="A30" s="3" t="s">
        <v>22</v>
      </c>
      <c r="B30" s="4">
        <v>30</v>
      </c>
      <c r="D30" t="s">
        <v>22</v>
      </c>
      <c r="E30" t="str">
        <f t="shared" si="0"/>
        <v>SPECIES_DEMON_BIG</v>
      </c>
      <c r="F30" t="str">
        <f t="shared" si="1"/>
        <v>SPECIES_DEMON_BIG    UMETA(DisplayName = 'Demon_Big'),</v>
      </c>
    </row>
    <row r="31" spans="1:6" x14ac:dyDescent="0.25">
      <c r="A31" s="1" t="s">
        <v>4</v>
      </c>
      <c r="B31" s="2">
        <v>31</v>
      </c>
      <c r="D31" t="s">
        <v>4</v>
      </c>
      <c r="E31" t="str">
        <f t="shared" si="0"/>
        <v>SPECIES_CHICKEN</v>
      </c>
      <c r="F31" t="str">
        <f t="shared" si="1"/>
        <v>SPECIES_CHICKEN    UMETA(DisplayName = 'Chicken'),</v>
      </c>
    </row>
    <row r="32" spans="1:6" x14ac:dyDescent="0.25">
      <c r="A32" s="5" t="s">
        <v>39</v>
      </c>
      <c r="B32" s="6">
        <v>32</v>
      </c>
      <c r="D32" t="s">
        <v>39</v>
      </c>
      <c r="E32" t="str">
        <f t="shared" si="0"/>
        <v>SPECIES_DRAGON_FLYING</v>
      </c>
      <c r="F32" t="str">
        <f t="shared" si="1"/>
        <v>SPECIES_DRAGON_FLYING    UMETA(DisplayName = 'Dragon_Flying'),</v>
      </c>
    </row>
    <row r="33" spans="1:6" x14ac:dyDescent="0.25">
      <c r="A33" s="3" t="s">
        <v>38</v>
      </c>
      <c r="B33" s="4">
        <v>33</v>
      </c>
      <c r="D33" t="s">
        <v>38</v>
      </c>
      <c r="E33" t="str">
        <f t="shared" si="0"/>
        <v>SPECIES_DRAGON_EVOLVED_FLYING</v>
      </c>
      <c r="F33" t="str">
        <f t="shared" si="1"/>
        <v>SPECIES_DRAGON_EVOLVED_FLYING    UMETA(DisplayName = 'Dragon_Evolved_Flying'),</v>
      </c>
    </row>
    <row r="34" spans="1:6" x14ac:dyDescent="0.25">
      <c r="A34" s="1" t="s">
        <v>40</v>
      </c>
      <c r="B34" s="2">
        <v>34</v>
      </c>
      <c r="D34" t="s">
        <v>40</v>
      </c>
      <c r="E34" t="str">
        <f t="shared" si="0"/>
        <v>SPECIES_GHOST_FLYING</v>
      </c>
      <c r="F34" t="str">
        <f t="shared" si="1"/>
        <v>SPECIES_GHOST_FLYING    UMETA(DisplayName = 'Ghost_Flying'),</v>
      </c>
    </row>
    <row r="35" spans="1:6" x14ac:dyDescent="0.25">
      <c r="A35" s="3" t="s">
        <v>41</v>
      </c>
      <c r="B35" s="4">
        <v>35</v>
      </c>
      <c r="D35" t="s">
        <v>41</v>
      </c>
      <c r="E35" t="str">
        <f t="shared" si="0"/>
        <v>SPECIES_GHOST_SKULL_FLYING</v>
      </c>
      <c r="F35" t="str">
        <f t="shared" si="1"/>
        <v>SPECIES_GHOST_SKULL_FLYING    UMETA(DisplayName = 'Ghost_Skull_Flying'),</v>
      </c>
    </row>
    <row r="36" spans="1:6" x14ac:dyDescent="0.25">
      <c r="A36" s="1" t="s">
        <v>43</v>
      </c>
      <c r="B36" s="2">
        <v>36</v>
      </c>
      <c r="D36" t="s">
        <v>43</v>
      </c>
      <c r="E36" t="str">
        <f t="shared" si="0"/>
        <v>SPECIES_GLUB_FLYING</v>
      </c>
      <c r="F36" t="str">
        <f t="shared" si="1"/>
        <v>SPECIES_GLUB_FLYING    UMETA(DisplayName = 'Glub_Flying'),</v>
      </c>
    </row>
    <row r="37" spans="1:6" x14ac:dyDescent="0.25">
      <c r="A37" s="3" t="s">
        <v>42</v>
      </c>
      <c r="B37" s="4">
        <v>37</v>
      </c>
      <c r="D37" t="s">
        <v>42</v>
      </c>
      <c r="E37" t="str">
        <f t="shared" si="0"/>
        <v>SPECIES_GLUB_EVOLVED_FLYING</v>
      </c>
      <c r="F37" t="str">
        <f t="shared" si="1"/>
        <v>SPECIES_GLUB_EVOLVED_FLYING    UMETA(DisplayName = 'Glub_Evolved_Flying'),</v>
      </c>
    </row>
    <row r="38" spans="1:6" x14ac:dyDescent="0.25">
      <c r="A38" s="1" t="s">
        <v>44</v>
      </c>
      <c r="B38" s="2">
        <v>38</v>
      </c>
      <c r="D38" t="s">
        <v>44</v>
      </c>
      <c r="E38" t="str">
        <f t="shared" si="0"/>
        <v>SPECIES_GOLELING_FLYING</v>
      </c>
      <c r="F38" t="str">
        <f t="shared" si="1"/>
        <v>SPECIES_GOLELING_FLYING    UMETA(DisplayName = 'Goleling_Flying'),</v>
      </c>
    </row>
    <row r="39" spans="1:6" x14ac:dyDescent="0.25">
      <c r="A39" s="3" t="s">
        <v>45</v>
      </c>
      <c r="B39" s="4">
        <v>39</v>
      </c>
      <c r="D39" t="s">
        <v>45</v>
      </c>
      <c r="E39" t="str">
        <f t="shared" si="0"/>
        <v>SPECIES_GOLELING_EVOLVED_FLYING</v>
      </c>
      <c r="F39" t="str">
        <f t="shared" si="1"/>
        <v>SPECIES_GOLELING_EVOLVED_FLYING    UMETA(DisplayName = 'Goleling_Evolved_Flying'),</v>
      </c>
    </row>
    <row r="40" spans="1:6" x14ac:dyDescent="0.25">
      <c r="A40" s="7" t="s">
        <v>3</v>
      </c>
      <c r="B40" s="8">
        <v>40</v>
      </c>
      <c r="D40" t="s">
        <v>3</v>
      </c>
      <c r="E40" t="str">
        <f t="shared" si="0"/>
        <v>SPECIES_CAT</v>
      </c>
      <c r="F40" t="str">
        <f t="shared" si="1"/>
        <v>SPECIES_CAT    UMETA(DisplayName = 'Cat'),</v>
      </c>
    </row>
    <row r="41" spans="1:6" x14ac:dyDescent="0.25">
      <c r="A41" s="7" t="s">
        <v>5</v>
      </c>
      <c r="B41" s="8">
        <v>41</v>
      </c>
      <c r="D41" t="s">
        <v>5</v>
      </c>
      <c r="E41" t="str">
        <f t="shared" si="0"/>
        <v>SPECIES_DOG</v>
      </c>
      <c r="F41" t="str">
        <f t="shared" si="1"/>
        <v>SPECIES_DOG    UMETA(DisplayName = 'Dog'),</v>
      </c>
    </row>
    <row r="42" spans="1:6" x14ac:dyDescent="0.25">
      <c r="A42" s="1" t="s">
        <v>20</v>
      </c>
      <c r="B42" s="2">
        <v>42</v>
      </c>
      <c r="D42" t="s">
        <v>20</v>
      </c>
      <c r="E42" t="str">
        <f t="shared" si="0"/>
        <v>SPECIES_BUNNY_BIG</v>
      </c>
      <c r="F42" t="str">
        <f t="shared" si="1"/>
        <v>SPECIES_BUNNY_BIG    UMETA(DisplayName = 'Bunny_Big'),</v>
      </c>
    </row>
    <row r="43" spans="1:6" x14ac:dyDescent="0.25">
      <c r="A43" s="3" t="s">
        <v>19</v>
      </c>
      <c r="B43" s="4">
        <v>43</v>
      </c>
      <c r="D43" t="s">
        <v>19</v>
      </c>
      <c r="E43" t="str">
        <f t="shared" si="0"/>
        <v>SPECIES_BLUEDEMON_BIG</v>
      </c>
      <c r="F43" t="str">
        <f t="shared" si="1"/>
        <v>SPECIES_BLUEDEMON_BIG    UMETA(DisplayName = 'BlueDemon_Big'),</v>
      </c>
    </row>
    <row r="44" spans="1:6" x14ac:dyDescent="0.25">
      <c r="A44" s="7" t="s">
        <v>23</v>
      </c>
      <c r="B44" s="8">
        <v>44</v>
      </c>
      <c r="D44" t="s">
        <v>23</v>
      </c>
      <c r="E44" t="str">
        <f t="shared" si="0"/>
        <v>SPECIES_DINO_BIG</v>
      </c>
      <c r="F44" t="str">
        <f t="shared" si="1"/>
        <v>SPECIES_DINO_BIG    UMETA(DisplayName = 'Dino_Big'),</v>
      </c>
    </row>
    <row r="45" spans="1:6" x14ac:dyDescent="0.25">
      <c r="A45" s="7" t="s">
        <v>25</v>
      </c>
      <c r="B45" s="8">
        <v>45</v>
      </c>
      <c r="D45" t="s">
        <v>25</v>
      </c>
      <c r="E45" t="str">
        <f t="shared" si="0"/>
        <v>SPECIES_FROG_BIG</v>
      </c>
      <c r="F45" t="str">
        <f t="shared" si="1"/>
        <v>SPECIES_FROG_BIG    UMETA(DisplayName = 'Frog_Big'),</v>
      </c>
    </row>
    <row r="46" spans="1:6" x14ac:dyDescent="0.25">
      <c r="A46" s="7" t="s">
        <v>26</v>
      </c>
      <c r="B46" s="8">
        <v>46</v>
      </c>
      <c r="D46" t="s">
        <v>26</v>
      </c>
      <c r="E46" t="str">
        <f t="shared" si="0"/>
        <v>SPECIES_MONKROOSE_BIG</v>
      </c>
      <c r="F46" t="str">
        <f t="shared" si="1"/>
        <v>SPECIES_MONKROOSE_BIG    UMETA(DisplayName = 'Monkroose_Big'),</v>
      </c>
    </row>
    <row r="47" spans="1:6" x14ac:dyDescent="0.25">
      <c r="A47" s="7" t="s">
        <v>31</v>
      </c>
      <c r="B47" s="8">
        <v>47</v>
      </c>
      <c r="D47" t="s">
        <v>31</v>
      </c>
      <c r="E47" t="str">
        <f t="shared" si="0"/>
        <v>SPECIES_TRIBAL_BIG</v>
      </c>
      <c r="F47" t="str">
        <f t="shared" si="1"/>
        <v>SPECIES_TRIBAL_BIG    UMETA(DisplayName = 'Tribal_Big'),</v>
      </c>
    </row>
    <row r="48" spans="1:6" x14ac:dyDescent="0.25">
      <c r="A48" s="7" t="s">
        <v>46</v>
      </c>
      <c r="B48" s="8">
        <v>48</v>
      </c>
      <c r="D48" t="s">
        <v>46</v>
      </c>
      <c r="E48" t="str">
        <f t="shared" si="0"/>
        <v>SPECIES_HYWIRL_FLYING</v>
      </c>
      <c r="F48" t="str">
        <f t="shared" si="1"/>
        <v>SPECIES_HYWIRL_FLYING    UMETA(DisplayName = 'Hywirl_Flying'),</v>
      </c>
    </row>
    <row r="49" spans="1:6" x14ac:dyDescent="0.25">
      <c r="A49" s="7" t="s">
        <v>15</v>
      </c>
      <c r="B49" s="8">
        <v>49</v>
      </c>
      <c r="D49" t="s">
        <v>15</v>
      </c>
      <c r="E49" t="str">
        <f t="shared" si="0"/>
        <v>SPECIES_WIZARD</v>
      </c>
      <c r="F49" t="str">
        <f t="shared" si="1"/>
        <v>SPECIES_WIZARD    UMETA(DisplayName = 'Wizard'),</v>
      </c>
    </row>
  </sheetData>
  <sortState xmlns:xlrd2="http://schemas.microsoft.com/office/spreadsheetml/2017/richdata2" ref="A1:B52">
    <sortCondition ref="B1:B52"/>
  </sortState>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Shivi</dc:creator>
  <cp:lastModifiedBy>Vats, Shivi</cp:lastModifiedBy>
  <dcterms:created xsi:type="dcterms:W3CDTF">2015-06-05T18:19:34Z</dcterms:created>
  <dcterms:modified xsi:type="dcterms:W3CDTF">2024-07-20T16:50:46Z</dcterms:modified>
</cp:coreProperties>
</file>