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3085EE0F-5C4D-496D-BD18-D75F1C395E0D}" xr6:coauthVersionLast="47" xr6:coauthVersionMax="47" xr10:uidLastSave="{00000000-0000-0000-0000-000000000000}"/>
  <bookViews>
    <workbookView xWindow="-108" yWindow="-108" windowWidth="23256" windowHeight="12576" firstSheet="2" activeTab="5" xr2:uid="{6835C5E1-A5AF-46F6-AB34-779C16BF0DB8}"/>
  </bookViews>
  <sheets>
    <sheet name="Matches win by team" sheetId="3" r:id="rId1"/>
    <sheet name="Toss Based Decision" sheetId="4" r:id="rId2"/>
    <sheet name="Top 10 Venues" sheetId="5" r:id="rId3"/>
    <sheet name="MoM" sheetId="6" r:id="rId4"/>
    <sheet name="KPI" sheetId="7" r:id="rId5"/>
    <sheet name="Dashboard" sheetId="9" r:id="rId6"/>
    <sheet name="IPL Matches 2008-2018" sheetId="1" r:id="rId7"/>
    <sheet name="Sheet6" sheetId="8" r:id="rId8"/>
    <sheet name="Winner Data" sheetId="2" r:id="rId9"/>
  </sheets>
  <definedNames>
    <definedName name="_xlchart.v1.0" hidden="1">Sheet6!$D$4:$D$9</definedName>
    <definedName name="_xlchart.v1.1" hidden="1">Sheet6!$E$4:$E$9</definedName>
    <definedName name="_xlchart.v1.2" hidden="1">Sheet6!$D$4:$D$9</definedName>
    <definedName name="_xlchart.v1.3" hidden="1">Sheet6!$E$4:$E$9</definedName>
    <definedName name="Slicer_Season">#N/A</definedName>
  </definedNames>
  <calcPr calcId="181029"/>
  <pivotCaches>
    <pivotCache cacheId="15" r:id="rId10"/>
    <pivotCache cacheId="2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7" l="1"/>
  <c r="H4" i="7" s="1"/>
  <c r="D5" i="8"/>
  <c r="D6" i="8"/>
  <c r="D7" i="8"/>
  <c r="D8" i="8"/>
  <c r="D9" i="8"/>
  <c r="D4" i="8"/>
  <c r="E5" i="6"/>
  <c r="E6" i="6"/>
  <c r="E7" i="6"/>
  <c r="E8" i="6"/>
  <c r="E9" i="6"/>
  <c r="E10" i="6"/>
  <c r="E11" i="6"/>
  <c r="E12" i="6"/>
  <c r="E13" i="6"/>
  <c r="E4" i="6"/>
  <c r="E5" i="8"/>
  <c r="E9" i="8"/>
  <c r="E6" i="8"/>
  <c r="E7" i="8"/>
  <c r="E8" i="8"/>
  <c r="E4" i="8"/>
  <c r="F5" i="6"/>
  <c r="F9" i="6"/>
  <c r="F13" i="6"/>
  <c r="F6" i="6"/>
  <c r="F10" i="6"/>
  <c r="F12" i="6"/>
  <c r="F7" i="6"/>
  <c r="F11" i="6"/>
  <c r="F8" i="6"/>
  <c r="F4" i="6"/>
  <c r="E4" i="7" l="1"/>
  <c r="F4" i="7"/>
  <c r="G4" i="7"/>
</calcChain>
</file>

<file path=xl/sharedStrings.xml><?xml version="1.0" encoding="utf-8"?>
<sst xmlns="http://schemas.openxmlformats.org/spreadsheetml/2006/main" count="8750" uniqueCount="430">
  <si>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</si>
  <si>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</si>
  <si>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</si>
  <si>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</si>
  <si>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</si>
  <si>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</si>
  <si>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</si>
  <si>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</si>
  <si>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</si>
  <si>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</si>
  <si>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</si>
  <si>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</si>
  <si>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</si>
  <si>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</si>
  <si>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</si>
  <si>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</si>
  <si>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</si>
  <si>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</si>
  <si>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</si>
  <si>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</si>
  <si>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</si>
  <si>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</si>
  <si>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</si>
  <si>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</si>
  <si>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</si>
  <si>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</si>
  <si>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</si>
  <si>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</si>
  <si>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</si>
  <si>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</si>
  <si>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</si>
  <si>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</si>
  <si>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</si>
  <si>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</si>
  <si>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</si>
  <si>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</si>
  <si>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</si>
  <si>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</si>
  <si>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</si>
  <si>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</si>
  <si>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</si>
  <si>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</si>
  <si>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</si>
  <si>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</si>
  <si>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</si>
  <si>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</si>
  <si>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</si>
  <si>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</si>
  <si>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</si>
  <si>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</si>
  <si>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</si>
  <si>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</si>
  <si>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</si>
  <si>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</si>
  <si>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</si>
  <si>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</si>
  <si>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</si>
  <si>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</si>
  <si>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</si>
  <si>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</si>
  <si>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</si>
  <si>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</si>
  <si>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</si>
  <si>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</si>
  <si>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</si>
  <si>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</si>
  <si>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</si>
  <si>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</si>
  <si>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</si>
  <si>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</si>
  <si>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</si>
  <si>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</si>
  <si>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</si>
  <si>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</si>
  <si>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</si>
  <si>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</si>
  <si>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</si>
  <si>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</si>
  <si>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</si>
  <si>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</si>
  <si>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</si>
  <si>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</si>
  <si>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</si>
  <si>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</si>
  <si>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</si>
  <si>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</si>
  <si>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</si>
  <si>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</si>
  <si>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</si>
  <si>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</si>
  <si>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</si>
  <si>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</si>
  <si>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</si>
  <si>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</si>
  <si>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</si>
  <si>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</si>
  <si>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</si>
  <si>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</si>
  <si>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</si>
  <si>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</si>
  <si>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</si>
  <si>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</si>
  <si>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</si>
  <si>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</si>
  <si>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</si>
  <si>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</si>
  <si>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</si>
  <si>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</si>
  <si>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</si>
  <si>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</si>
  <si>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</si>
  <si>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</si>
  <si>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</si>
  <si>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</si>
  <si>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</si>
  <si>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</si>
  <si>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</si>
  <si>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</si>
  <si>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</si>
  <si>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</si>
  <si>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</si>
  <si>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</si>
  <si>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</si>
  <si>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</si>
  <si>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</si>
  <si>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</si>
  <si>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</si>
  <si>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</si>
  <si>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</si>
  <si>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</si>
  <si>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</si>
  <si>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</si>
  <si>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</si>
  <si>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</si>
  <si>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</si>
  <si>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</si>
  <si>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</si>
  <si>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</si>
  <si>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</si>
  <si>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</si>
  <si>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</si>
  <si>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</si>
  <si>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</si>
  <si>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</si>
  <si>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</si>
  <si>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</si>
  <si>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</si>
  <si>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</si>
  <si>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</si>
  <si>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</si>
  <si>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</si>
  <si>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</si>
  <si>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</si>
  <si>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</si>
  <si>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</si>
  <si>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</si>
  <si>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</si>
  <si>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</si>
  <si>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</si>
  <si>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</si>
  <si>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</si>
  <si>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</si>
  <si>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</si>
  <si>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</si>
  <si>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</si>
  <si>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</si>
  <si>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</si>
  <si>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</si>
  <si>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</si>
  <si>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</si>
  <si>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</si>
  <si>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</si>
  <si>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</si>
  <si>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</si>
  <si>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</si>
  <si>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</si>
  <si>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</si>
  <si>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</si>
  <si>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</si>
  <si>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</si>
  <si>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</si>
  <si>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</si>
  <si>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</si>
  <si>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</si>
  <si>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</si>
  <si>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</si>
  <si>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</si>
  <si>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</si>
  <si>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</si>
  <si>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</si>
  <si>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</si>
  <si>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</si>
  <si>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</si>
  <si>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</si>
  <si>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</si>
  <si>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</si>
  <si>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</si>
  <si>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</si>
  <si>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</si>
  <si>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</si>
  <si>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</si>
  <si>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</si>
  <si>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</si>
  <si>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</si>
  <si>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</si>
  <si>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</si>
  <si>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</si>
  <si>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</si>
  <si>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</si>
  <si>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</si>
  <si>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</si>
  <si>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</si>
  <si>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</si>
  <si>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</si>
  <si>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</si>
  <si>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</si>
  <si>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</si>
  <si>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</si>
  <si>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</si>
  <si>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</si>
  <si>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</si>
  <si>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</si>
  <si>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</si>
  <si>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</si>
  <si>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</si>
  <si>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</si>
  <si>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</si>
  <si>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</si>
  <si>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</si>
  <si>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</si>
  <si>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</si>
  <si>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</si>
  <si>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</si>
  <si>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</si>
  <si>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</si>
  <si>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</si>
  <si>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</si>
  <si>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</si>
  <si>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</si>
  <si>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</si>
  <si>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</si>
  <si>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</si>
  <si>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</si>
  <si>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</si>
  <si>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</si>
  <si>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</si>
  <si>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</si>
  <si>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</si>
  <si>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</si>
  <si>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</si>
  <si>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</si>
  <si>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</si>
  <si>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</si>
  <si>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</si>
  <si>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</si>
  <si>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</si>
  <si>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</si>
  <si>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</si>
  <si>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</si>
  <si>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</si>
  <si>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</si>
  <si>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</si>
  <si>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</si>
  <si>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</si>
  <si>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</si>
  <si>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</si>
  <si>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</si>
  <si>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</si>
  <si>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</si>
  <si>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</si>
  <si>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</si>
  <si>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</si>
  <si>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</si>
  <si>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</si>
  <si>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</si>
  <si>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</si>
  <si>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</si>
  <si>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</si>
  <si>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</si>
  <si>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</si>
  <si>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</si>
  <si>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</si>
  <si>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</si>
  <si>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</si>
  <si>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</si>
  <si>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</si>
  <si>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</si>
  <si>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</si>
  <si>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</si>
  <si>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</si>
  <si>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</si>
  <si>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</si>
  <si>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</si>
  <si>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</si>
  <si>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</si>
  <si>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</si>
  <si>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</si>
  <si>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</si>
  <si>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</si>
  <si>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</si>
  <si>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</si>
  <si>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</si>
  <si>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</si>
  <si>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</si>
  <si>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</si>
  <si>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</si>
  <si>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</si>
  <si>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</si>
  <si>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</si>
  <si>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</si>
  <si>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</si>
  <si>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</si>
  <si>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</si>
  <si>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</si>
  <si>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</si>
  <si>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</si>
  <si>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</si>
  <si>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</si>
  <si>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</si>
  <si>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</si>
  <si>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</si>
  <si>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</si>
  <si>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</si>
  <si>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</si>
  <si>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</si>
  <si>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</si>
  <si>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</si>
  <si>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</si>
  <si>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</si>
  <si>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</si>
  <si>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</si>
  <si>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</si>
  <si>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</si>
  <si>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</si>
  <si>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</si>
  <si>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</si>
  <si>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</si>
  <si>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</si>
  <si>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</si>
  <si>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</si>
  <si>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</si>
  <si>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</si>
  <si>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</si>
  <si>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</si>
  <si>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</si>
  <si>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</si>
  <si>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</si>
  <si>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</si>
  <si>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</si>
  <si>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</si>
  <si>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</si>
  <si>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</si>
  <si>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</si>
  <si>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</si>
  <si>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</si>
  <si>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</si>
  <si>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</si>
  <si>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</si>
  <si>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</si>
  <si>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</si>
  <si>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</si>
  <si>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</si>
  <si>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</si>
  <si>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</si>
  <si>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</si>
  <si>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</si>
  <si>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</si>
  <si>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</si>
  <si>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</si>
  <si>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</si>
  <si>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</si>
  <si>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</si>
  <si>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</si>
  <si>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</si>
  <si>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</si>
  <si>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</si>
  <si>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</si>
  <si>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</si>
  <si>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</si>
  <si>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</si>
  <si>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</si>
  <si>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</si>
  <si>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</si>
  <si>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</si>
  <si>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</si>
  <si>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</si>
  <si>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</si>
  <si>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</si>
  <si>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</si>
  <si>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</si>
  <si>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</si>
  <si>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</si>
  <si>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</si>
  <si>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</si>
  <si>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</si>
  <si>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</si>
  <si>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</si>
  <si>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</si>
  <si>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</si>
  <si>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</si>
  <si>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</si>
  <si>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</si>
  <si>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</si>
  <si>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</si>
  <si>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</si>
  <si>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</si>
  <si>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</si>
  <si>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</si>
  <si>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</si>
  <si>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</si>
  <si>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</si>
  <si>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</si>
  <si>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</si>
  <si>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</si>
  <si>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</si>
  <si>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</si>
  <si>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</si>
  <si>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</si>
  <si>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</si>
  <si>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</si>
  <si>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Count of toss_winner</t>
  </si>
  <si>
    <t>Row Labels</t>
  </si>
  <si>
    <t>Grand Total</t>
  </si>
  <si>
    <t>Column Labels</t>
  </si>
  <si>
    <t>Count of winner</t>
  </si>
  <si>
    <t>(blank)</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</si>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</sst>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18221451132177E-2"/>
          <c:y val="0.14129523809523808"/>
          <c:w val="0.93479030879271108"/>
          <c:h val="0.6277479263589904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team'!$A$5:$A$18</c:f>
              <c:strCache>
                <c:ptCount val="13"/>
                <c:pt idx="0">
                  <c:v>Mumbai Indians</c:v>
                </c:pt>
                <c:pt idx="1">
                  <c:v>Chennai Super Kings</c:v>
                </c:pt>
                <c:pt idx="2">
                  <c:v>Kolkata Knight Riders</c:v>
                </c:pt>
                <c:pt idx="3">
                  <c:v>Kings XI Punjab</c:v>
                </c:pt>
                <c:pt idx="4">
                  <c:v>Royal Challengers Bangalore</c:v>
                </c:pt>
                <c:pt idx="5">
                  <c:v>Rajasthan Royals</c:v>
                </c:pt>
                <c:pt idx="6">
                  <c:v>Delhi Daredevils</c:v>
                </c:pt>
                <c:pt idx="7">
                  <c:v>Sunrisers Hyderabad</c:v>
                </c:pt>
                <c:pt idx="8">
                  <c:v>Deccan Chargers</c:v>
                </c:pt>
                <c:pt idx="9">
                  <c:v>Rising Pune Supergiant</c:v>
                </c:pt>
                <c:pt idx="10">
                  <c:v>Gujarat Lions</c:v>
                </c:pt>
                <c:pt idx="11">
                  <c:v>Pune Warriors</c:v>
                </c:pt>
                <c:pt idx="12">
                  <c:v>No Result</c:v>
                </c:pt>
              </c:strCache>
            </c:strRef>
          </c:cat>
          <c:val>
            <c:numRef>
              <c:f>'Matches win by team'!$B$5:$B$18</c:f>
              <c:numCache>
                <c:formatCode>General</c:formatCode>
                <c:ptCount val="13"/>
                <c:pt idx="0">
                  <c:v>39</c:v>
                </c:pt>
                <c:pt idx="1">
                  <c:v>42</c:v>
                </c:pt>
                <c:pt idx="2">
                  <c:v>33</c:v>
                </c:pt>
                <c:pt idx="3">
                  <c:v>20</c:v>
                </c:pt>
                <c:pt idx="4">
                  <c:v>24</c:v>
                </c:pt>
                <c:pt idx="5">
                  <c:v>32</c:v>
                </c:pt>
                <c:pt idx="6">
                  <c:v>28</c:v>
                </c:pt>
                <c:pt idx="7">
                  <c:v>19</c:v>
                </c:pt>
                <c:pt idx="8">
                  <c:v>12</c:v>
                </c:pt>
                <c:pt idx="9">
                  <c:v>2</c:v>
                </c:pt>
                <c:pt idx="10">
                  <c:v>2</c:v>
                </c:pt>
                <c:pt idx="11">
                  <c:v>5</c:v>
                </c:pt>
              </c:numCache>
            </c:numRef>
          </c:val>
          <c:extLst>
            <c:ext xmlns:c16="http://schemas.microsoft.com/office/drawing/2014/chart" uri="{C3380CC4-5D6E-409C-BE32-E72D297353CC}">
              <c16:uniqueId val="{00000000-E8E2-4BF6-B3C9-38A2BF8450AF}"/>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team'!$A$5:$A$18</c:f>
              <c:strCache>
                <c:ptCount val="13"/>
                <c:pt idx="0">
                  <c:v>Mumbai Indians</c:v>
                </c:pt>
                <c:pt idx="1">
                  <c:v>Chennai Super Kings</c:v>
                </c:pt>
                <c:pt idx="2">
                  <c:v>Kolkata Knight Riders</c:v>
                </c:pt>
                <c:pt idx="3">
                  <c:v>Kings XI Punjab</c:v>
                </c:pt>
                <c:pt idx="4">
                  <c:v>Royal Challengers Bangalore</c:v>
                </c:pt>
                <c:pt idx="5">
                  <c:v>Rajasthan Royals</c:v>
                </c:pt>
                <c:pt idx="6">
                  <c:v>Delhi Daredevils</c:v>
                </c:pt>
                <c:pt idx="7">
                  <c:v>Sunrisers Hyderabad</c:v>
                </c:pt>
                <c:pt idx="8">
                  <c:v>Deccan Chargers</c:v>
                </c:pt>
                <c:pt idx="9">
                  <c:v>Rising Pune Supergiant</c:v>
                </c:pt>
                <c:pt idx="10">
                  <c:v>Gujarat Lions</c:v>
                </c:pt>
                <c:pt idx="11">
                  <c:v>Pune Warriors</c:v>
                </c:pt>
                <c:pt idx="12">
                  <c:v>No Result</c:v>
                </c:pt>
              </c:strCache>
            </c:strRef>
          </c:cat>
          <c:val>
            <c:numRef>
              <c:f>'Matches win by team'!$C$5:$C$18</c:f>
              <c:numCache>
                <c:formatCode>General</c:formatCode>
                <c:ptCount val="13"/>
                <c:pt idx="0">
                  <c:v>49</c:v>
                </c:pt>
                <c:pt idx="1">
                  <c:v>37</c:v>
                </c:pt>
                <c:pt idx="2">
                  <c:v>45</c:v>
                </c:pt>
                <c:pt idx="3">
                  <c:v>49</c:v>
                </c:pt>
                <c:pt idx="4">
                  <c:v>45</c:v>
                </c:pt>
                <c:pt idx="5">
                  <c:v>32</c:v>
                </c:pt>
                <c:pt idx="6">
                  <c:v>35</c:v>
                </c:pt>
                <c:pt idx="7">
                  <c:v>33</c:v>
                </c:pt>
                <c:pt idx="8">
                  <c:v>11</c:v>
                </c:pt>
                <c:pt idx="9">
                  <c:v>13</c:v>
                </c:pt>
                <c:pt idx="10">
                  <c:v>11</c:v>
                </c:pt>
                <c:pt idx="11">
                  <c:v>3</c:v>
                </c:pt>
                <c:pt idx="12">
                  <c:v>2</c:v>
                </c:pt>
              </c:numCache>
            </c:numRef>
          </c:val>
          <c:extLst>
            <c:ext xmlns:c16="http://schemas.microsoft.com/office/drawing/2014/chart" uri="{C3380CC4-5D6E-409C-BE32-E72D297353CC}">
              <c16:uniqueId val="{00000001-E8E2-4BF6-B3C9-38A2BF8450AF}"/>
            </c:ext>
          </c:extLst>
        </c:ser>
        <c:dLbls>
          <c:dLblPos val="ctr"/>
          <c:showLegendKey val="0"/>
          <c:showVal val="1"/>
          <c:showCatName val="0"/>
          <c:showSerName val="0"/>
          <c:showPercent val="0"/>
          <c:showBubbleSize val="0"/>
        </c:dLbls>
        <c:gapWidth val="150"/>
        <c:overlap val="100"/>
        <c:axId val="1839465007"/>
        <c:axId val="1839465487"/>
      </c:barChart>
      <c:catAx>
        <c:axId val="183946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65487"/>
        <c:crosses val="autoZero"/>
        <c:auto val="1"/>
        <c:lblAlgn val="ctr"/>
        <c:lblOffset val="100"/>
        <c:noMultiLvlLbl val="0"/>
      </c:catAx>
      <c:valAx>
        <c:axId val="1839465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65007"/>
        <c:crosses val="autoZero"/>
        <c:crossBetween val="between"/>
      </c:valAx>
      <c:spPr>
        <a:noFill/>
        <a:ln>
          <a:noFill/>
        </a:ln>
        <a:effectLst/>
      </c:spPr>
    </c:plotArea>
    <c:legend>
      <c:legendPos val="r"/>
      <c:layout>
        <c:manualLayout>
          <c:xMode val="edge"/>
          <c:yMode val="edge"/>
          <c:x val="0.39689776524155279"/>
          <c:y val="0.12692260034019354"/>
          <c:w val="0.21831066352619799"/>
          <c:h val="8.76769459864714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979002624671916"/>
          <c:y val="0.18962671332750072"/>
          <c:w val="0.47789063867016623"/>
          <c:h val="0.79648439778361035"/>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0.41412520064205455</c:v>
                </c:pt>
                <c:pt idx="1">
                  <c:v>0.5858747993579454</c:v>
                </c:pt>
              </c:numCache>
            </c:numRef>
          </c:val>
          <c:extLst>
            <c:ext xmlns:c16="http://schemas.microsoft.com/office/drawing/2014/chart" uri="{C3380CC4-5D6E-409C-BE32-E72D297353CC}">
              <c16:uniqueId val="{00000000-4321-4769-898F-CF025793360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174540682414706"/>
          <c:y val="0.11189741907261593"/>
          <c:w val="0.27492125984251969"/>
          <c:h val="8.680664916885388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Winning Based on Bat First &amp; Field First </a:t>
            </a:r>
            <a:endParaRPr lang="en-IN" sz="1200" b="1"/>
          </a:p>
        </c:rich>
      </c:tx>
      <c:layout>
        <c:manualLayout>
          <c:xMode val="edge"/>
          <c:yMode val="edge"/>
          <c:x val="8.5805795254614153E-2"/>
          <c:y val="1.85356811862835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9792458750811848"/>
          <c:w val="0.52287165010718073"/>
          <c:h val="0.69467597829233352"/>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Subrata Roy Sahara Stadium</c:v>
                </c:pt>
                <c:pt idx="1">
                  <c:v>Maharashtra Cricket Association Stadium</c:v>
                </c:pt>
                <c:pt idx="2">
                  <c:v>Punjab Cricket Association Stadium, Mohali</c:v>
                </c:pt>
                <c:pt idx="3">
                  <c:v>Sawai Mansingh Stadium</c:v>
                </c:pt>
                <c:pt idx="4">
                  <c:v>MA Chidambaram Stadium, Chepauk</c:v>
                </c:pt>
                <c:pt idx="5">
                  <c:v>Rajiv Gandhi International Stadium, Uppal</c:v>
                </c:pt>
                <c:pt idx="6">
                  <c:v>Wankhede Stadium</c:v>
                </c:pt>
                <c:pt idx="7">
                  <c:v>Feroz Shah Kotla</c:v>
                </c:pt>
                <c:pt idx="8">
                  <c:v>Eden Gardens</c:v>
                </c:pt>
                <c:pt idx="9">
                  <c:v>M Chinnaswamy Stadium</c:v>
                </c:pt>
              </c:strCache>
            </c:strRef>
          </c:cat>
          <c:val>
            <c:numRef>
              <c:f>'Top 10 Venues'!$B$5:$B$15</c:f>
              <c:numCache>
                <c:formatCode>General</c:formatCode>
                <c:ptCount val="10"/>
                <c:pt idx="0">
                  <c:v>15</c:v>
                </c:pt>
                <c:pt idx="1">
                  <c:v>2</c:v>
                </c:pt>
                <c:pt idx="2">
                  <c:v>13</c:v>
                </c:pt>
                <c:pt idx="3">
                  <c:v>18</c:v>
                </c:pt>
                <c:pt idx="4">
                  <c:v>27</c:v>
                </c:pt>
                <c:pt idx="5">
                  <c:v>24</c:v>
                </c:pt>
                <c:pt idx="6">
                  <c:v>18</c:v>
                </c:pt>
                <c:pt idx="7">
                  <c:v>25</c:v>
                </c:pt>
                <c:pt idx="8">
                  <c:v>26</c:v>
                </c:pt>
                <c:pt idx="9">
                  <c:v>8</c:v>
                </c:pt>
              </c:numCache>
            </c:numRef>
          </c:val>
          <c:extLst>
            <c:ext xmlns:c16="http://schemas.microsoft.com/office/drawing/2014/chart" uri="{C3380CC4-5D6E-409C-BE32-E72D297353CC}">
              <c16:uniqueId val="{00000000-D721-412D-9661-3D0C026BB11A}"/>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Subrata Roy Sahara Stadium</c:v>
                </c:pt>
                <c:pt idx="1">
                  <c:v>Maharashtra Cricket Association Stadium</c:v>
                </c:pt>
                <c:pt idx="2">
                  <c:v>Punjab Cricket Association Stadium, Mohali</c:v>
                </c:pt>
                <c:pt idx="3">
                  <c:v>Sawai Mansingh Stadium</c:v>
                </c:pt>
                <c:pt idx="4">
                  <c:v>MA Chidambaram Stadium, Chepauk</c:v>
                </c:pt>
                <c:pt idx="5">
                  <c:v>Rajiv Gandhi International Stadium, Uppal</c:v>
                </c:pt>
                <c:pt idx="6">
                  <c:v>Wankhede Stadium</c:v>
                </c:pt>
                <c:pt idx="7">
                  <c:v>Feroz Shah Kotla</c:v>
                </c:pt>
                <c:pt idx="8">
                  <c:v>Eden Gardens</c:v>
                </c:pt>
                <c:pt idx="9">
                  <c:v>M Chinnaswamy Stadium</c:v>
                </c:pt>
              </c:strCache>
            </c:strRef>
          </c:cat>
          <c:val>
            <c:numRef>
              <c:f>'Top 10 Venues'!$C$5:$C$15</c:f>
              <c:numCache>
                <c:formatCode>General</c:formatCode>
                <c:ptCount val="10"/>
                <c:pt idx="0">
                  <c:v>2</c:v>
                </c:pt>
                <c:pt idx="1">
                  <c:v>19</c:v>
                </c:pt>
                <c:pt idx="2">
                  <c:v>18</c:v>
                </c:pt>
                <c:pt idx="3">
                  <c:v>15</c:v>
                </c:pt>
                <c:pt idx="4">
                  <c:v>13</c:v>
                </c:pt>
                <c:pt idx="5">
                  <c:v>25</c:v>
                </c:pt>
                <c:pt idx="6">
                  <c:v>39</c:v>
                </c:pt>
                <c:pt idx="7">
                  <c:v>35</c:v>
                </c:pt>
                <c:pt idx="8">
                  <c:v>37</c:v>
                </c:pt>
                <c:pt idx="9">
                  <c:v>59</c:v>
                </c:pt>
              </c:numCache>
            </c:numRef>
          </c:val>
          <c:extLst>
            <c:ext xmlns:c16="http://schemas.microsoft.com/office/drawing/2014/chart" uri="{C3380CC4-5D6E-409C-BE32-E72D297353CC}">
              <c16:uniqueId val="{00000001-D721-412D-9661-3D0C026BB11A}"/>
            </c:ext>
          </c:extLst>
        </c:ser>
        <c:dLbls>
          <c:dLblPos val="inEnd"/>
          <c:showLegendKey val="0"/>
          <c:showVal val="1"/>
          <c:showCatName val="0"/>
          <c:showSerName val="0"/>
          <c:showPercent val="0"/>
          <c:showBubbleSize val="0"/>
        </c:dLbls>
        <c:gapWidth val="150"/>
        <c:overlap val="100"/>
        <c:axId val="1835674367"/>
        <c:axId val="1835671967"/>
      </c:barChart>
      <c:catAx>
        <c:axId val="183567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71967"/>
        <c:crosses val="autoZero"/>
        <c:auto val="1"/>
        <c:lblAlgn val="ctr"/>
        <c:lblOffset val="100"/>
        <c:noMultiLvlLbl val="0"/>
      </c:catAx>
      <c:valAx>
        <c:axId val="183567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74367"/>
        <c:crosses val="autoZero"/>
        <c:crossBetween val="between"/>
      </c:valAx>
      <c:spPr>
        <a:noFill/>
        <a:ln>
          <a:noFill/>
        </a:ln>
        <a:effectLst/>
      </c:spPr>
    </c:plotArea>
    <c:legend>
      <c:legendPos val="r"/>
      <c:layout>
        <c:manualLayout>
          <c:xMode val="edge"/>
          <c:yMode val="edge"/>
          <c:x val="0.41952318460192473"/>
          <c:y val="0.12733526474158291"/>
          <c:w val="0.1900857181371966"/>
          <c:h val="5.2824502127224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87850409231385E-2"/>
          <c:y val="0.11412037037037037"/>
          <c:w val="0.87875655089464899"/>
          <c:h val="0.72762357830271218"/>
        </c:manualLayout>
      </c:layout>
      <c:barChart>
        <c:barDir val="col"/>
        <c:grouping val="clustered"/>
        <c:varyColors val="0"/>
        <c:ser>
          <c:idx val="0"/>
          <c:order val="0"/>
          <c:tx>
            <c:strRef>
              <c:f>MoM!$F$3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MoM!$E$4:$E$13</c:f>
              <c:strCache>
                <c:ptCount val="10"/>
                <c:pt idx="0">
                  <c:v>AB de Villiers</c:v>
                </c:pt>
                <c:pt idx="1">
                  <c:v>RG Sharma</c:v>
                </c:pt>
                <c:pt idx="2">
                  <c:v>YK Pathan</c:v>
                </c:pt>
                <c:pt idx="3">
                  <c:v>CH Gayle</c:v>
                </c:pt>
                <c:pt idx="4">
                  <c:v>DA Warner</c:v>
                </c:pt>
                <c:pt idx="5">
                  <c:v>SK Raina</c:v>
                </c:pt>
                <c:pt idx="6">
                  <c:v>MS Dhoni</c:v>
                </c:pt>
                <c:pt idx="7">
                  <c:v>SR Watson</c:v>
                </c:pt>
                <c:pt idx="8">
                  <c:v>AM Rahane</c:v>
                </c:pt>
                <c:pt idx="9">
                  <c:v>G Gambhir</c:v>
                </c:pt>
              </c:strCache>
            </c:strRef>
          </c:cat>
          <c:val>
            <c:numRef>
              <c:f>MoM!$F$4:$F$13</c:f>
              <c:numCache>
                <c:formatCode>General</c:formatCode>
                <c:ptCount val="10"/>
                <c:pt idx="0">
                  <c:v>17</c:v>
                </c:pt>
                <c:pt idx="1">
                  <c:v>16</c:v>
                </c:pt>
                <c:pt idx="2">
                  <c:v>14</c:v>
                </c:pt>
                <c:pt idx="3">
                  <c:v>14</c:v>
                </c:pt>
                <c:pt idx="4">
                  <c:v>14</c:v>
                </c:pt>
                <c:pt idx="5">
                  <c:v>13</c:v>
                </c:pt>
                <c:pt idx="6">
                  <c:v>13</c:v>
                </c:pt>
                <c:pt idx="7">
                  <c:v>12</c:v>
                </c:pt>
                <c:pt idx="8">
                  <c:v>12</c:v>
                </c:pt>
                <c:pt idx="9">
                  <c:v>12</c:v>
                </c:pt>
              </c:numCache>
            </c:numRef>
          </c:val>
          <c:extLst>
            <c:ext xmlns:c16="http://schemas.microsoft.com/office/drawing/2014/chart" uri="{C3380CC4-5D6E-409C-BE32-E72D297353CC}">
              <c16:uniqueId val="{00000000-E249-4F4C-930B-D11D0F3F5D63}"/>
            </c:ext>
          </c:extLst>
        </c:ser>
        <c:dLbls>
          <c:dLblPos val="inEnd"/>
          <c:showLegendKey val="0"/>
          <c:showVal val="1"/>
          <c:showCatName val="0"/>
          <c:showSerName val="0"/>
          <c:showPercent val="0"/>
          <c:showBubbleSize val="0"/>
        </c:dLbls>
        <c:gapWidth val="98"/>
        <c:overlap val="-27"/>
        <c:axId val="55454719"/>
        <c:axId val="55463359"/>
      </c:barChart>
      <c:catAx>
        <c:axId val="554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463359"/>
        <c:crosses val="autoZero"/>
        <c:auto val="1"/>
        <c:lblAlgn val="ctr"/>
        <c:lblOffset val="100"/>
        <c:noMultiLvlLbl val="0"/>
      </c:catAx>
      <c:valAx>
        <c:axId val="5546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Tomes MoM Winners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Analysis.xlsx]Matches win by team!PivotTable1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18221451132177E-2"/>
          <c:y val="0.14129523809523808"/>
          <c:w val="0.9332696323543499"/>
          <c:h val="0.6277479263589904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team'!$A$5:$A$18</c:f>
              <c:strCache>
                <c:ptCount val="13"/>
                <c:pt idx="0">
                  <c:v>Mumbai Indians</c:v>
                </c:pt>
                <c:pt idx="1">
                  <c:v>Chennai Super Kings</c:v>
                </c:pt>
                <c:pt idx="2">
                  <c:v>Kolkata Knight Riders</c:v>
                </c:pt>
                <c:pt idx="3">
                  <c:v>Kings XI Punjab</c:v>
                </c:pt>
                <c:pt idx="4">
                  <c:v>Royal Challengers Bangalore</c:v>
                </c:pt>
                <c:pt idx="5">
                  <c:v>Rajasthan Royals</c:v>
                </c:pt>
                <c:pt idx="6">
                  <c:v>Delhi Daredevils</c:v>
                </c:pt>
                <c:pt idx="7">
                  <c:v>Sunrisers Hyderabad</c:v>
                </c:pt>
                <c:pt idx="8">
                  <c:v>Deccan Chargers</c:v>
                </c:pt>
                <c:pt idx="9">
                  <c:v>Rising Pune Supergiant</c:v>
                </c:pt>
                <c:pt idx="10">
                  <c:v>Gujarat Lions</c:v>
                </c:pt>
                <c:pt idx="11">
                  <c:v>Pune Warriors</c:v>
                </c:pt>
                <c:pt idx="12">
                  <c:v>No Result</c:v>
                </c:pt>
              </c:strCache>
            </c:strRef>
          </c:cat>
          <c:val>
            <c:numRef>
              <c:f>'Matches win by team'!$B$5:$B$18</c:f>
              <c:numCache>
                <c:formatCode>General</c:formatCode>
                <c:ptCount val="13"/>
                <c:pt idx="0">
                  <c:v>39</c:v>
                </c:pt>
                <c:pt idx="1">
                  <c:v>42</c:v>
                </c:pt>
                <c:pt idx="2">
                  <c:v>33</c:v>
                </c:pt>
                <c:pt idx="3">
                  <c:v>20</c:v>
                </c:pt>
                <c:pt idx="4">
                  <c:v>24</c:v>
                </c:pt>
                <c:pt idx="5">
                  <c:v>32</c:v>
                </c:pt>
                <c:pt idx="6">
                  <c:v>28</c:v>
                </c:pt>
                <c:pt idx="7">
                  <c:v>19</c:v>
                </c:pt>
                <c:pt idx="8">
                  <c:v>12</c:v>
                </c:pt>
                <c:pt idx="9">
                  <c:v>2</c:v>
                </c:pt>
                <c:pt idx="10">
                  <c:v>2</c:v>
                </c:pt>
                <c:pt idx="11">
                  <c:v>5</c:v>
                </c:pt>
              </c:numCache>
            </c:numRef>
          </c:val>
          <c:extLst>
            <c:ext xmlns:c16="http://schemas.microsoft.com/office/drawing/2014/chart" uri="{C3380CC4-5D6E-409C-BE32-E72D297353CC}">
              <c16:uniqueId val="{00000000-CA82-45A9-90EC-6835FAB3BEE3}"/>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team'!$A$5:$A$18</c:f>
              <c:strCache>
                <c:ptCount val="13"/>
                <c:pt idx="0">
                  <c:v>Mumbai Indians</c:v>
                </c:pt>
                <c:pt idx="1">
                  <c:v>Chennai Super Kings</c:v>
                </c:pt>
                <c:pt idx="2">
                  <c:v>Kolkata Knight Riders</c:v>
                </c:pt>
                <c:pt idx="3">
                  <c:v>Kings XI Punjab</c:v>
                </c:pt>
                <c:pt idx="4">
                  <c:v>Royal Challengers Bangalore</c:v>
                </c:pt>
                <c:pt idx="5">
                  <c:v>Rajasthan Royals</c:v>
                </c:pt>
                <c:pt idx="6">
                  <c:v>Delhi Daredevils</c:v>
                </c:pt>
                <c:pt idx="7">
                  <c:v>Sunrisers Hyderabad</c:v>
                </c:pt>
                <c:pt idx="8">
                  <c:v>Deccan Chargers</c:v>
                </c:pt>
                <c:pt idx="9">
                  <c:v>Rising Pune Supergiant</c:v>
                </c:pt>
                <c:pt idx="10">
                  <c:v>Gujarat Lions</c:v>
                </c:pt>
                <c:pt idx="11">
                  <c:v>Pune Warriors</c:v>
                </c:pt>
                <c:pt idx="12">
                  <c:v>No Result</c:v>
                </c:pt>
              </c:strCache>
            </c:strRef>
          </c:cat>
          <c:val>
            <c:numRef>
              <c:f>'Matches win by team'!$C$5:$C$18</c:f>
              <c:numCache>
                <c:formatCode>General</c:formatCode>
                <c:ptCount val="13"/>
                <c:pt idx="0">
                  <c:v>49</c:v>
                </c:pt>
                <c:pt idx="1">
                  <c:v>37</c:v>
                </c:pt>
                <c:pt idx="2">
                  <c:v>45</c:v>
                </c:pt>
                <c:pt idx="3">
                  <c:v>49</c:v>
                </c:pt>
                <c:pt idx="4">
                  <c:v>45</c:v>
                </c:pt>
                <c:pt idx="5">
                  <c:v>32</c:v>
                </c:pt>
                <c:pt idx="6">
                  <c:v>35</c:v>
                </c:pt>
                <c:pt idx="7">
                  <c:v>33</c:v>
                </c:pt>
                <c:pt idx="8">
                  <c:v>11</c:v>
                </c:pt>
                <c:pt idx="9">
                  <c:v>13</c:v>
                </c:pt>
                <c:pt idx="10">
                  <c:v>11</c:v>
                </c:pt>
                <c:pt idx="11">
                  <c:v>3</c:v>
                </c:pt>
                <c:pt idx="12">
                  <c:v>2</c:v>
                </c:pt>
              </c:numCache>
            </c:numRef>
          </c:val>
          <c:extLst>
            <c:ext xmlns:c16="http://schemas.microsoft.com/office/drawing/2014/chart" uri="{C3380CC4-5D6E-409C-BE32-E72D297353CC}">
              <c16:uniqueId val="{00000001-CA82-45A9-90EC-6835FAB3BEE3}"/>
            </c:ext>
          </c:extLst>
        </c:ser>
        <c:dLbls>
          <c:dLblPos val="ctr"/>
          <c:showLegendKey val="0"/>
          <c:showVal val="1"/>
          <c:showCatName val="0"/>
          <c:showSerName val="0"/>
          <c:showPercent val="0"/>
          <c:showBubbleSize val="0"/>
        </c:dLbls>
        <c:gapWidth val="150"/>
        <c:overlap val="100"/>
        <c:axId val="1839465007"/>
        <c:axId val="1839465487"/>
      </c:barChart>
      <c:catAx>
        <c:axId val="183946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65487"/>
        <c:crosses val="autoZero"/>
        <c:auto val="1"/>
        <c:lblAlgn val="ctr"/>
        <c:lblOffset val="100"/>
        <c:noMultiLvlLbl val="0"/>
      </c:catAx>
      <c:valAx>
        <c:axId val="1839465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65007"/>
        <c:crosses val="autoZero"/>
        <c:crossBetween val="between"/>
      </c:valAx>
      <c:spPr>
        <a:noFill/>
        <a:ln>
          <a:noFill/>
        </a:ln>
        <a:effectLst/>
      </c:spPr>
    </c:plotArea>
    <c:legend>
      <c:legendPos val="r"/>
      <c:layout>
        <c:manualLayout>
          <c:xMode val="edge"/>
          <c:yMode val="edge"/>
          <c:x val="0.39689776524155279"/>
          <c:y val="0.12692260034019354"/>
          <c:w val="0.21831066352619799"/>
          <c:h val="8.76769459864714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Analysis.xlsx]Toss Based Decision!PivotTable2</c:name>
    <c:fmtId val="4"/>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Toss</a:t>
            </a:r>
            <a:r>
              <a:rPr lang="en-US" sz="1100" baseline="0"/>
              <a:t> Decision Based Winning %</a:t>
            </a:r>
            <a:endParaRPr lang="en-US"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280589926259218"/>
          <c:y val="0.2197295253347569"/>
          <c:w val="0.6895308919718367"/>
          <c:h val="0.7362787490546731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8F-43AB-93C6-0CCC48EB73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8F-43AB-93C6-0CCC48EB73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0.41412520064205455</c:v>
                </c:pt>
                <c:pt idx="1">
                  <c:v>0.5858747993579454</c:v>
                </c:pt>
              </c:numCache>
            </c:numRef>
          </c:val>
          <c:extLst>
            <c:ext xmlns:c16="http://schemas.microsoft.com/office/drawing/2014/chart" uri="{C3380CC4-5D6E-409C-BE32-E72D297353CC}">
              <c16:uniqueId val="{00000004-868F-43AB-93C6-0CCC48EB738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011081948089829"/>
          <c:y val="0.12319676142177143"/>
          <c:w val="0.27492125984251969"/>
          <c:h val="8.680664916885388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87850409231385E-2"/>
          <c:y val="0.11412037037037037"/>
          <c:w val="0.87875655089464899"/>
          <c:h val="0.72762357830271218"/>
        </c:manualLayout>
      </c:layout>
      <c:barChart>
        <c:barDir val="col"/>
        <c:grouping val="clustered"/>
        <c:varyColors val="0"/>
        <c:ser>
          <c:idx val="0"/>
          <c:order val="0"/>
          <c:tx>
            <c:strRef>
              <c:f>MoM!$F$3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MoM!$E$4:$E$13</c:f>
              <c:strCache>
                <c:ptCount val="10"/>
                <c:pt idx="0">
                  <c:v>AB de Villiers</c:v>
                </c:pt>
                <c:pt idx="1">
                  <c:v>RG Sharma</c:v>
                </c:pt>
                <c:pt idx="2">
                  <c:v>YK Pathan</c:v>
                </c:pt>
                <c:pt idx="3">
                  <c:v>CH Gayle</c:v>
                </c:pt>
                <c:pt idx="4">
                  <c:v>DA Warner</c:v>
                </c:pt>
                <c:pt idx="5">
                  <c:v>SK Raina</c:v>
                </c:pt>
                <c:pt idx="6">
                  <c:v>MS Dhoni</c:v>
                </c:pt>
                <c:pt idx="7">
                  <c:v>SR Watson</c:v>
                </c:pt>
                <c:pt idx="8">
                  <c:v>AM Rahane</c:v>
                </c:pt>
                <c:pt idx="9">
                  <c:v>G Gambhir</c:v>
                </c:pt>
              </c:strCache>
            </c:strRef>
          </c:cat>
          <c:val>
            <c:numRef>
              <c:f>MoM!$F$4:$F$13</c:f>
              <c:numCache>
                <c:formatCode>General</c:formatCode>
                <c:ptCount val="10"/>
                <c:pt idx="0">
                  <c:v>17</c:v>
                </c:pt>
                <c:pt idx="1">
                  <c:v>16</c:v>
                </c:pt>
                <c:pt idx="2">
                  <c:v>14</c:v>
                </c:pt>
                <c:pt idx="3">
                  <c:v>14</c:v>
                </c:pt>
                <c:pt idx="4">
                  <c:v>14</c:v>
                </c:pt>
                <c:pt idx="5">
                  <c:v>13</c:v>
                </c:pt>
                <c:pt idx="6">
                  <c:v>13</c:v>
                </c:pt>
                <c:pt idx="7">
                  <c:v>12</c:v>
                </c:pt>
                <c:pt idx="8">
                  <c:v>12</c:v>
                </c:pt>
                <c:pt idx="9">
                  <c:v>12</c:v>
                </c:pt>
              </c:numCache>
            </c:numRef>
          </c:val>
          <c:extLst>
            <c:ext xmlns:c16="http://schemas.microsoft.com/office/drawing/2014/chart" uri="{C3380CC4-5D6E-409C-BE32-E72D297353CC}">
              <c16:uniqueId val="{00000000-C784-4535-B1B9-60D9BCBED567}"/>
            </c:ext>
          </c:extLst>
        </c:ser>
        <c:dLbls>
          <c:dLblPos val="inEnd"/>
          <c:showLegendKey val="0"/>
          <c:showVal val="1"/>
          <c:showCatName val="0"/>
          <c:showSerName val="0"/>
          <c:showPercent val="0"/>
          <c:showBubbleSize val="0"/>
        </c:dLbls>
        <c:gapWidth val="90"/>
        <c:overlap val="-27"/>
        <c:axId val="55454719"/>
        <c:axId val="55463359"/>
      </c:barChart>
      <c:catAx>
        <c:axId val="5545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463359"/>
        <c:crosses val="autoZero"/>
        <c:auto val="1"/>
        <c:lblAlgn val="ctr"/>
        <c:lblOffset val="100"/>
        <c:noMultiLvlLbl val="0"/>
      </c:catAx>
      <c:valAx>
        <c:axId val="5546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Analysis.xlsx]Top 10 Venues!PivotTable3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Venues with most matches and Winning Based on Bat First &amp; Field First </a:t>
            </a:r>
            <a:endParaRPr lang="en-IN" sz="1100" b="1"/>
          </a:p>
        </c:rich>
      </c:tx>
      <c:layout>
        <c:manualLayout>
          <c:xMode val="edge"/>
          <c:yMode val="edge"/>
          <c:x val="8.5805795254614153E-2"/>
          <c:y val="1.85356811862835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691163604551"/>
          <c:y val="0.16027396989532935"/>
          <c:w val="0.53184215943595281"/>
          <c:h val="0.7940476472820415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Subrata Roy Sahara Stadium</c:v>
                </c:pt>
                <c:pt idx="1">
                  <c:v>Maharashtra Cricket Association Stadium</c:v>
                </c:pt>
                <c:pt idx="2">
                  <c:v>Punjab Cricket Association Stadium, Mohali</c:v>
                </c:pt>
                <c:pt idx="3">
                  <c:v>Sawai Mansingh Stadium</c:v>
                </c:pt>
                <c:pt idx="4">
                  <c:v>MA Chidambaram Stadium, Chepauk</c:v>
                </c:pt>
                <c:pt idx="5">
                  <c:v>Rajiv Gandhi International Stadium, Uppal</c:v>
                </c:pt>
                <c:pt idx="6">
                  <c:v>Wankhede Stadium</c:v>
                </c:pt>
                <c:pt idx="7">
                  <c:v>Feroz Shah Kotla</c:v>
                </c:pt>
                <c:pt idx="8">
                  <c:v>Eden Gardens</c:v>
                </c:pt>
                <c:pt idx="9">
                  <c:v>M Chinnaswamy Stadium</c:v>
                </c:pt>
              </c:strCache>
            </c:strRef>
          </c:cat>
          <c:val>
            <c:numRef>
              <c:f>'Top 10 Venues'!$B$5:$B$15</c:f>
              <c:numCache>
                <c:formatCode>General</c:formatCode>
                <c:ptCount val="10"/>
                <c:pt idx="0">
                  <c:v>15</c:v>
                </c:pt>
                <c:pt idx="1">
                  <c:v>2</c:v>
                </c:pt>
                <c:pt idx="2">
                  <c:v>13</c:v>
                </c:pt>
                <c:pt idx="3">
                  <c:v>18</c:v>
                </c:pt>
                <c:pt idx="4">
                  <c:v>27</c:v>
                </c:pt>
                <c:pt idx="5">
                  <c:v>24</c:v>
                </c:pt>
                <c:pt idx="6">
                  <c:v>18</c:v>
                </c:pt>
                <c:pt idx="7">
                  <c:v>25</c:v>
                </c:pt>
                <c:pt idx="8">
                  <c:v>26</c:v>
                </c:pt>
                <c:pt idx="9">
                  <c:v>8</c:v>
                </c:pt>
              </c:numCache>
            </c:numRef>
          </c:val>
          <c:extLst>
            <c:ext xmlns:c16="http://schemas.microsoft.com/office/drawing/2014/chart" uri="{C3380CC4-5D6E-409C-BE32-E72D297353CC}">
              <c16:uniqueId val="{00000000-FF65-4609-8A28-25583DA1E40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Subrata Roy Sahara Stadium</c:v>
                </c:pt>
                <c:pt idx="1">
                  <c:v>Maharashtra Cricket Association Stadium</c:v>
                </c:pt>
                <c:pt idx="2">
                  <c:v>Punjab Cricket Association Stadium, Mohali</c:v>
                </c:pt>
                <c:pt idx="3">
                  <c:v>Sawai Mansingh Stadium</c:v>
                </c:pt>
                <c:pt idx="4">
                  <c:v>MA Chidambaram Stadium, Chepauk</c:v>
                </c:pt>
                <c:pt idx="5">
                  <c:v>Rajiv Gandhi International Stadium, Uppal</c:v>
                </c:pt>
                <c:pt idx="6">
                  <c:v>Wankhede Stadium</c:v>
                </c:pt>
                <c:pt idx="7">
                  <c:v>Feroz Shah Kotla</c:v>
                </c:pt>
                <c:pt idx="8">
                  <c:v>Eden Gardens</c:v>
                </c:pt>
                <c:pt idx="9">
                  <c:v>M Chinnaswamy Stadium</c:v>
                </c:pt>
              </c:strCache>
            </c:strRef>
          </c:cat>
          <c:val>
            <c:numRef>
              <c:f>'Top 10 Venues'!$C$5:$C$15</c:f>
              <c:numCache>
                <c:formatCode>General</c:formatCode>
                <c:ptCount val="10"/>
                <c:pt idx="0">
                  <c:v>2</c:v>
                </c:pt>
                <c:pt idx="1">
                  <c:v>19</c:v>
                </c:pt>
                <c:pt idx="2">
                  <c:v>18</c:v>
                </c:pt>
                <c:pt idx="3">
                  <c:v>15</c:v>
                </c:pt>
                <c:pt idx="4">
                  <c:v>13</c:v>
                </c:pt>
                <c:pt idx="5">
                  <c:v>25</c:v>
                </c:pt>
                <c:pt idx="6">
                  <c:v>39</c:v>
                </c:pt>
                <c:pt idx="7">
                  <c:v>35</c:v>
                </c:pt>
                <c:pt idx="8">
                  <c:v>37</c:v>
                </c:pt>
                <c:pt idx="9">
                  <c:v>59</c:v>
                </c:pt>
              </c:numCache>
            </c:numRef>
          </c:val>
          <c:extLst>
            <c:ext xmlns:c16="http://schemas.microsoft.com/office/drawing/2014/chart" uri="{C3380CC4-5D6E-409C-BE32-E72D297353CC}">
              <c16:uniqueId val="{00000001-FF65-4609-8A28-25583DA1E40C}"/>
            </c:ext>
          </c:extLst>
        </c:ser>
        <c:dLbls>
          <c:dLblPos val="inEnd"/>
          <c:showLegendKey val="0"/>
          <c:showVal val="1"/>
          <c:showCatName val="0"/>
          <c:showSerName val="0"/>
          <c:showPercent val="0"/>
          <c:showBubbleSize val="0"/>
        </c:dLbls>
        <c:gapWidth val="50"/>
        <c:overlap val="100"/>
        <c:axId val="1835674367"/>
        <c:axId val="1835671967"/>
      </c:barChart>
      <c:catAx>
        <c:axId val="183567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5671967"/>
        <c:crosses val="autoZero"/>
        <c:auto val="1"/>
        <c:lblAlgn val="ctr"/>
        <c:lblOffset val="100"/>
        <c:noMultiLvlLbl val="0"/>
      </c:catAx>
      <c:valAx>
        <c:axId val="1835671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674367"/>
        <c:crosses val="autoZero"/>
        <c:crossBetween val="between"/>
      </c:valAx>
      <c:spPr>
        <a:noFill/>
        <a:ln>
          <a:noFill/>
        </a:ln>
        <a:effectLst/>
      </c:spPr>
    </c:plotArea>
    <c:legend>
      <c:legendPos val="r"/>
      <c:layout>
        <c:manualLayout>
          <c:xMode val="edge"/>
          <c:yMode val="edge"/>
          <c:x val="0.26837945808244562"/>
          <c:y val="9.4704803465831836E-2"/>
          <c:w val="0.34122954299830166"/>
          <c:h val="5.2824502127224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7DA4392-A5DC-4678-83E9-ADF63AEB1859}">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b="1"/>
          </a:pPr>
          <a:endParaRPr lang="en-US" sz="8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37DA4392-A5DC-4678-83E9-ADF63AEB1859}">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179070</xdr:colOff>
      <xdr:row>4</xdr:row>
      <xdr:rowOff>171450</xdr:rowOff>
    </xdr:from>
    <xdr:to>
      <xdr:col>14</xdr:col>
      <xdr:colOff>609600</xdr:colOff>
      <xdr:row>18</xdr:row>
      <xdr:rowOff>60960</xdr:rowOff>
    </xdr:to>
    <xdr:graphicFrame macro="">
      <xdr:nvGraphicFramePr>
        <xdr:cNvPr id="2" name="Chart 1">
          <a:extLst>
            <a:ext uri="{FF2B5EF4-FFF2-40B4-BE49-F238E27FC236}">
              <a16:creationId xmlns:a16="http://schemas.microsoft.com/office/drawing/2014/main" id="{2092A584-B19D-9D48-A2DE-748DB2275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8</xdr:row>
      <xdr:rowOff>186690</xdr:rowOff>
    </xdr:from>
    <xdr:to>
      <xdr:col>5</xdr:col>
      <xdr:colOff>457200</xdr:colOff>
      <xdr:row>22</xdr:row>
      <xdr:rowOff>91440</xdr:rowOff>
    </xdr:to>
    <xdr:graphicFrame macro="">
      <xdr:nvGraphicFramePr>
        <xdr:cNvPr id="2" name="Chart 1">
          <a:extLst>
            <a:ext uri="{FF2B5EF4-FFF2-40B4-BE49-F238E27FC236}">
              <a16:creationId xmlns:a16="http://schemas.microsoft.com/office/drawing/2014/main" id="{5A98C854-6B91-8D0E-6626-4CAABE61E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392430</xdr:colOff>
      <xdr:row>2</xdr:row>
      <xdr:rowOff>179070</xdr:rowOff>
    </xdr:from>
    <xdr:to>
      <xdr:col>9</xdr:col>
      <xdr:colOff>480060</xdr:colOff>
      <xdr:row>25</xdr:row>
      <xdr:rowOff>60960</xdr:rowOff>
    </xdr:to>
    <xdr:graphicFrame macro="">
      <xdr:nvGraphicFramePr>
        <xdr:cNvPr id="2" name="Chart 1">
          <a:extLst>
            <a:ext uri="{FF2B5EF4-FFF2-40B4-BE49-F238E27FC236}">
              <a16:creationId xmlns:a16="http://schemas.microsoft.com/office/drawing/2014/main" id="{D0C178D9-608B-81A5-92A1-88EEE4241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449580</xdr:colOff>
      <xdr:row>3</xdr:row>
      <xdr:rowOff>15240</xdr:rowOff>
    </xdr:from>
    <xdr:to>
      <xdr:col>13</xdr:col>
      <xdr:colOff>266700</xdr:colOff>
      <xdr:row>21</xdr:row>
      <xdr:rowOff>7620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2BDDFC80-CCFF-E554-126F-C4B49A392F4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707880" y="609600"/>
              <a:ext cx="1828800" cy="3558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175260</xdr:colOff>
      <xdr:row>19</xdr:row>
      <xdr:rowOff>175260</xdr:rowOff>
    </xdr:from>
    <xdr:to>
      <xdr:col>8</xdr:col>
      <xdr:colOff>662940</xdr:colOff>
      <xdr:row>33</xdr:row>
      <xdr:rowOff>97155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89716309-BB27-6808-081C-F4F51397BF0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6614160" y="39395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712470</xdr:colOff>
      <xdr:row>2</xdr:row>
      <xdr:rowOff>110490</xdr:rowOff>
    </xdr:from>
    <xdr:to>
      <xdr:col>12</xdr:col>
      <xdr:colOff>487680</xdr:colOff>
      <xdr:row>17</xdr:row>
      <xdr:rowOff>45720</xdr:rowOff>
    </xdr:to>
    <xdr:graphicFrame macro="">
      <xdr:nvGraphicFramePr>
        <xdr:cNvPr id="3" name="Chart 2">
          <a:extLst>
            <a:ext uri="{FF2B5EF4-FFF2-40B4-BE49-F238E27FC236}">
              <a16:creationId xmlns:a16="http://schemas.microsoft.com/office/drawing/2014/main" id="{642FE32D-64C0-BA14-6C88-A6BB8E064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182880</xdr:colOff>
      <xdr:row>7</xdr:row>
      <xdr:rowOff>22860</xdr:rowOff>
    </xdr:from>
    <xdr:to>
      <xdr:col>17</xdr:col>
      <xdr:colOff>0</xdr:colOff>
      <xdr:row>19</xdr:row>
      <xdr:rowOff>173355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A034A27D-AA67-7AAA-50B8-3EE39F31C2A3}"/>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1673840" y="15773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10328</xdr:colOff>
      <xdr:row>19</xdr:row>
      <xdr:rowOff>14331</xdr:rowOff>
    </xdr:from>
    <xdr:to>
      <xdr:col>8</xdr:col>
      <xdr:colOff>507831</xdr:colOff>
      <xdr:row>20</xdr:row>
      <xdr:rowOff>115208</xdr:rowOff>
    </xdr:to>
    <xdr:grpSp>
      <xdr:nvGrpSpPr>
        <xdr:cNvPr id="4" name="Group 3">
          <a:extLst>
            <a:ext uri="{FF2B5EF4-FFF2-40B4-BE49-F238E27FC236}">
              <a16:creationId xmlns:a16="http://schemas.microsoft.com/office/drawing/2014/main" id="{384B3E52-141D-750D-FEB4-C35E5D06B479}"/>
            </a:ext>
          </a:extLst>
        </xdr:cNvPr>
        <xdr:cNvGrpSpPr/>
      </xdr:nvGrpSpPr>
      <xdr:grpSpPr>
        <a:xfrm>
          <a:off x="6479708" y="4113891"/>
          <a:ext cx="1495723" cy="649517"/>
          <a:chOff x="6479708" y="4113891"/>
          <a:chExt cx="1495723" cy="649517"/>
        </a:xfrm>
      </xdr:grpSpPr>
      <xdr:sp macro="" textlink="">
        <xdr:nvSpPr>
          <xdr:cNvPr id="7" name="Arrow: Chevron 6">
            <a:extLst>
              <a:ext uri="{FF2B5EF4-FFF2-40B4-BE49-F238E27FC236}">
                <a16:creationId xmlns:a16="http://schemas.microsoft.com/office/drawing/2014/main" id="{75D7D132-0556-13D9-78FB-5E87813812F4}"/>
              </a:ext>
            </a:extLst>
          </xdr:cNvPr>
          <xdr:cNvSpPr/>
        </xdr:nvSpPr>
        <xdr:spPr>
          <a:xfrm>
            <a:off x="6479708" y="41138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16DAD1CD-8203-FB70-F16B-D06E34CDC429}"/>
              </a:ext>
            </a:extLst>
          </xdr:cNvPr>
          <xdr:cNvSpPr/>
        </xdr:nvSpPr>
        <xdr:spPr>
          <a:xfrm>
            <a:off x="6838682" y="42437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xdr:colOff>
      <xdr:row>0</xdr:row>
      <xdr:rowOff>53340</xdr:rowOff>
    </xdr:from>
    <xdr:to>
      <xdr:col>4</xdr:col>
      <xdr:colOff>160020</xdr:colOff>
      <xdr:row>3</xdr:row>
      <xdr:rowOff>167640</xdr:rowOff>
    </xdr:to>
    <xdr:sp macro="" textlink="">
      <xdr:nvSpPr>
        <xdr:cNvPr id="2" name="Rectangle: Rounded Corners 1">
          <a:extLst>
            <a:ext uri="{FF2B5EF4-FFF2-40B4-BE49-F238E27FC236}">
              <a16:creationId xmlns:a16="http://schemas.microsoft.com/office/drawing/2014/main" id="{297A4580-7C2A-DF2E-7A9F-BAA4D0A05151}"/>
            </a:ext>
          </a:extLst>
        </xdr:cNvPr>
        <xdr:cNvSpPr/>
      </xdr:nvSpPr>
      <xdr:spPr>
        <a:xfrm>
          <a:off x="68580" y="53340"/>
          <a:ext cx="2773680" cy="708660"/>
        </a:xfrm>
        <a:prstGeom prst="roundRect">
          <a:avLst>
            <a:gd name="adj" fmla="val 747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INDIAN PREMIER LEAGUE ANALYSIS</a:t>
          </a:r>
        </a:p>
      </xdr:txBody>
    </xdr:sp>
    <xdr:clientData/>
  </xdr:twoCellAnchor>
  <xdr:twoCellAnchor>
    <xdr:from>
      <xdr:col>4</xdr:col>
      <xdr:colOff>464820</xdr:colOff>
      <xdr:row>0</xdr:row>
      <xdr:rowOff>114300</xdr:rowOff>
    </xdr:from>
    <xdr:to>
      <xdr:col>8</xdr:col>
      <xdr:colOff>205740</xdr:colOff>
      <xdr:row>3</xdr:row>
      <xdr:rowOff>169456</xdr:rowOff>
    </xdr:to>
    <xdr:grpSp>
      <xdr:nvGrpSpPr>
        <xdr:cNvPr id="3" name="Group 2">
          <a:extLst>
            <a:ext uri="{FF2B5EF4-FFF2-40B4-BE49-F238E27FC236}">
              <a16:creationId xmlns:a16="http://schemas.microsoft.com/office/drawing/2014/main" id="{B231A6DB-2715-4250-A162-7E30FF1FAE4C}"/>
            </a:ext>
          </a:extLst>
        </xdr:cNvPr>
        <xdr:cNvGrpSpPr/>
      </xdr:nvGrpSpPr>
      <xdr:grpSpPr>
        <a:xfrm>
          <a:off x="3147060" y="114300"/>
          <a:ext cx="2423160" cy="649516"/>
          <a:chOff x="6479708" y="4113891"/>
          <a:chExt cx="1495723" cy="649516"/>
        </a:xfrm>
      </xdr:grpSpPr>
      <xdr:sp macro="" textlink="KPI!D3">
        <xdr:nvSpPr>
          <xdr:cNvPr id="4" name="Arrow: Chevron 3">
            <a:extLst>
              <a:ext uri="{FF2B5EF4-FFF2-40B4-BE49-F238E27FC236}">
                <a16:creationId xmlns:a16="http://schemas.microsoft.com/office/drawing/2014/main" id="{184DC1AF-59E9-7BAF-1D70-2D06E01BF2C9}"/>
              </a:ext>
            </a:extLst>
          </xdr:cNvPr>
          <xdr:cNvSpPr/>
        </xdr:nvSpPr>
        <xdr:spPr>
          <a:xfrm>
            <a:off x="6479708" y="41138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D13C477-98D8-4851-B606-07CC0EF21006}" type="TxLink">
              <a:rPr lang="en-US" sz="1600" b="1" i="0" u="none" strike="noStrike">
                <a:solidFill>
                  <a:schemeClr val="bg1"/>
                </a:solidFill>
                <a:latin typeface="Calibri"/>
                <a:cs typeface="Calibri"/>
              </a:rPr>
              <a:pPr algn="ctr"/>
              <a:t>Season</a:t>
            </a:fld>
            <a:endParaRPr lang="en-IN" sz="1600">
              <a:solidFill>
                <a:schemeClr val="bg1"/>
              </a:solidFill>
            </a:endParaRPr>
          </a:p>
        </xdr:txBody>
      </xdr:sp>
      <xdr:sp macro="" textlink="KPI!D4">
        <xdr:nvSpPr>
          <xdr:cNvPr id="5" name="Freeform: Shape 4">
            <a:extLst>
              <a:ext uri="{FF2B5EF4-FFF2-40B4-BE49-F238E27FC236}">
                <a16:creationId xmlns:a16="http://schemas.microsoft.com/office/drawing/2014/main" id="{128A7EF8-8196-86E7-3180-EED3F9268F9F}"/>
              </a:ext>
            </a:extLst>
          </xdr:cNvPr>
          <xdr:cNvSpPr/>
        </xdr:nvSpPr>
        <xdr:spPr>
          <a:xfrm>
            <a:off x="6838682" y="4357730"/>
            <a:ext cx="1136749" cy="4056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3A560DE-360A-465A-A9AC-11D2416805F5}" type="TxLink">
              <a:rPr lang="en-US" sz="1600" b="1" i="0" u="none" strike="noStrike" kern="1200">
                <a:solidFill>
                  <a:srgbClr val="000000"/>
                </a:solidFill>
                <a:latin typeface="Calibri"/>
                <a:cs typeface="Calibri"/>
              </a:rPr>
              <a:t>IPL-2008</a:t>
            </a:fld>
            <a:endParaRPr lang="en-IN" sz="1600" b="1" kern="1200"/>
          </a:p>
        </xdr:txBody>
      </xdr:sp>
    </xdr:grpSp>
    <xdr:clientData/>
  </xdr:twoCellAnchor>
  <xdr:twoCellAnchor>
    <xdr:from>
      <xdr:col>8</xdr:col>
      <xdr:colOff>566420</xdr:colOff>
      <xdr:row>0</xdr:row>
      <xdr:rowOff>114300</xdr:rowOff>
    </xdr:from>
    <xdr:to>
      <xdr:col>12</xdr:col>
      <xdr:colOff>330200</xdr:colOff>
      <xdr:row>3</xdr:row>
      <xdr:rowOff>169456</xdr:rowOff>
    </xdr:to>
    <xdr:grpSp>
      <xdr:nvGrpSpPr>
        <xdr:cNvPr id="6" name="Group 5">
          <a:extLst>
            <a:ext uri="{FF2B5EF4-FFF2-40B4-BE49-F238E27FC236}">
              <a16:creationId xmlns:a16="http://schemas.microsoft.com/office/drawing/2014/main" id="{A4A6FCEF-5E62-4EBC-8577-2E73A3FA4E46}"/>
            </a:ext>
          </a:extLst>
        </xdr:cNvPr>
        <xdr:cNvGrpSpPr/>
      </xdr:nvGrpSpPr>
      <xdr:grpSpPr>
        <a:xfrm>
          <a:off x="5930900" y="114300"/>
          <a:ext cx="2446020" cy="649516"/>
          <a:chOff x="6479708" y="4113891"/>
          <a:chExt cx="1495723" cy="649516"/>
        </a:xfrm>
      </xdr:grpSpPr>
      <xdr:sp macro="" textlink="KPI!E3">
        <xdr:nvSpPr>
          <xdr:cNvPr id="7" name="Arrow: Chevron 6">
            <a:extLst>
              <a:ext uri="{FF2B5EF4-FFF2-40B4-BE49-F238E27FC236}">
                <a16:creationId xmlns:a16="http://schemas.microsoft.com/office/drawing/2014/main" id="{CFBFF82F-2C1F-354E-1455-FDB30F84D0C5}"/>
              </a:ext>
            </a:extLst>
          </xdr:cNvPr>
          <xdr:cNvSpPr/>
        </xdr:nvSpPr>
        <xdr:spPr>
          <a:xfrm>
            <a:off x="6479708" y="41138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DEEDD4A-5667-4533-8984-2FA9F6C5AEA1}" type="TxLink">
              <a:rPr lang="en-US" sz="1600" b="1" i="0" u="none" strike="noStrike">
                <a:solidFill>
                  <a:schemeClr val="bg1"/>
                </a:solidFill>
                <a:latin typeface="Calibri"/>
                <a:cs typeface="Calibri"/>
              </a:rPr>
              <a:pPr algn="ctr"/>
              <a:t>Winner</a:t>
            </a:fld>
            <a:endParaRPr lang="en-IN" sz="1600">
              <a:solidFill>
                <a:schemeClr val="bg1"/>
              </a:solidFill>
            </a:endParaRPr>
          </a:p>
        </xdr:txBody>
      </xdr:sp>
      <xdr:sp macro="" textlink="KPI!E4">
        <xdr:nvSpPr>
          <xdr:cNvPr id="8" name="Freeform: Shape 7">
            <a:extLst>
              <a:ext uri="{FF2B5EF4-FFF2-40B4-BE49-F238E27FC236}">
                <a16:creationId xmlns:a16="http://schemas.microsoft.com/office/drawing/2014/main" id="{23EEAB55-1534-748E-3B02-465B34B84162}"/>
              </a:ext>
            </a:extLst>
          </xdr:cNvPr>
          <xdr:cNvSpPr/>
        </xdr:nvSpPr>
        <xdr:spPr>
          <a:xfrm>
            <a:off x="6838682" y="4350110"/>
            <a:ext cx="1136749" cy="4132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E44BF86-2D79-4829-91E7-386DEC2AEDF7}" type="TxLink">
              <a:rPr lang="en-US" sz="1600" b="1" i="0" u="none" strike="noStrike" kern="1200">
                <a:solidFill>
                  <a:srgbClr val="000000"/>
                </a:solidFill>
                <a:latin typeface="Calibri"/>
                <a:cs typeface="Calibri"/>
              </a:rPr>
              <a:t>Rajasthan Royals</a:t>
            </a:fld>
            <a:endParaRPr lang="en-IN" sz="1600" b="1" kern="1200"/>
          </a:p>
        </xdr:txBody>
      </xdr:sp>
    </xdr:grpSp>
    <xdr:clientData/>
  </xdr:twoCellAnchor>
  <xdr:twoCellAnchor>
    <xdr:from>
      <xdr:col>13</xdr:col>
      <xdr:colOff>20319</xdr:colOff>
      <xdr:row>0</xdr:row>
      <xdr:rowOff>114300</xdr:rowOff>
    </xdr:from>
    <xdr:to>
      <xdr:col>16</xdr:col>
      <xdr:colOff>320039</xdr:colOff>
      <xdr:row>3</xdr:row>
      <xdr:rowOff>184696</xdr:rowOff>
    </xdr:to>
    <xdr:grpSp>
      <xdr:nvGrpSpPr>
        <xdr:cNvPr id="9" name="Group 8">
          <a:extLst>
            <a:ext uri="{FF2B5EF4-FFF2-40B4-BE49-F238E27FC236}">
              <a16:creationId xmlns:a16="http://schemas.microsoft.com/office/drawing/2014/main" id="{4188B69A-CCBA-48C0-8521-DAEFA3B4B637}"/>
            </a:ext>
          </a:extLst>
        </xdr:cNvPr>
        <xdr:cNvGrpSpPr/>
      </xdr:nvGrpSpPr>
      <xdr:grpSpPr>
        <a:xfrm>
          <a:off x="8737599" y="114300"/>
          <a:ext cx="2311400" cy="664756"/>
          <a:chOff x="6479708" y="4113891"/>
          <a:chExt cx="1463557" cy="664756"/>
        </a:xfrm>
      </xdr:grpSpPr>
      <xdr:sp macro="" textlink="KPI!F3">
        <xdr:nvSpPr>
          <xdr:cNvPr id="10" name="Arrow: Chevron 9">
            <a:extLst>
              <a:ext uri="{FF2B5EF4-FFF2-40B4-BE49-F238E27FC236}">
                <a16:creationId xmlns:a16="http://schemas.microsoft.com/office/drawing/2014/main" id="{AB3A1BD0-E41B-5CCE-786F-B1CD5A1C8E9F}"/>
              </a:ext>
            </a:extLst>
          </xdr:cNvPr>
          <xdr:cNvSpPr/>
        </xdr:nvSpPr>
        <xdr:spPr>
          <a:xfrm>
            <a:off x="6479708" y="41138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342D885-0D42-433B-A9E1-EC6CF9534F2C}" type="TxLink">
              <a:rPr lang="en-US" sz="1600" b="1" i="0" u="none" strike="noStrike">
                <a:solidFill>
                  <a:schemeClr val="bg1"/>
                </a:solidFill>
                <a:latin typeface="Calibri"/>
                <a:cs typeface="Calibri"/>
              </a:rPr>
              <a:pPr algn="ctr"/>
              <a:t>Runner Up</a:t>
            </a:fld>
            <a:endParaRPr lang="en-IN" sz="1600">
              <a:solidFill>
                <a:schemeClr val="bg1"/>
              </a:solidFill>
            </a:endParaRPr>
          </a:p>
        </xdr:txBody>
      </xdr:sp>
      <xdr:sp macro="" textlink="KPI!F4">
        <xdr:nvSpPr>
          <xdr:cNvPr id="11" name="Freeform: Shape 10">
            <a:extLst>
              <a:ext uri="{FF2B5EF4-FFF2-40B4-BE49-F238E27FC236}">
                <a16:creationId xmlns:a16="http://schemas.microsoft.com/office/drawing/2014/main" id="{A65A4A71-2680-F5C9-6600-46D4F6C9B1B8}"/>
              </a:ext>
            </a:extLst>
          </xdr:cNvPr>
          <xdr:cNvSpPr/>
        </xdr:nvSpPr>
        <xdr:spPr>
          <a:xfrm>
            <a:off x="6679138" y="4380590"/>
            <a:ext cx="1264127" cy="39805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64129EA-FB1C-40BC-87FF-B5BA47B3193D}" type="TxLink">
              <a:rPr lang="en-US" sz="1600" b="1" i="0" u="none" strike="noStrike" kern="1200">
                <a:solidFill>
                  <a:srgbClr val="000000"/>
                </a:solidFill>
                <a:latin typeface="Calibri"/>
                <a:cs typeface="Calibri"/>
              </a:rPr>
              <a:t>Chennai Super Kings</a:t>
            </a:fld>
            <a:endParaRPr lang="en-IN" sz="1600" b="1" kern="1200"/>
          </a:p>
        </xdr:txBody>
      </xdr:sp>
    </xdr:grpSp>
    <xdr:clientData/>
  </xdr:twoCellAnchor>
  <xdr:twoCellAnchor>
    <xdr:from>
      <xdr:col>17</xdr:col>
      <xdr:colOff>60964</xdr:colOff>
      <xdr:row>0</xdr:row>
      <xdr:rowOff>114300</xdr:rowOff>
    </xdr:from>
    <xdr:to>
      <xdr:col>20</xdr:col>
      <xdr:colOff>449586</xdr:colOff>
      <xdr:row>4</xdr:row>
      <xdr:rowOff>1816</xdr:rowOff>
    </xdr:to>
    <xdr:grpSp>
      <xdr:nvGrpSpPr>
        <xdr:cNvPr id="12" name="Group 11">
          <a:extLst>
            <a:ext uri="{FF2B5EF4-FFF2-40B4-BE49-F238E27FC236}">
              <a16:creationId xmlns:a16="http://schemas.microsoft.com/office/drawing/2014/main" id="{6385DF7E-A86F-4F71-A0D5-902483103630}"/>
            </a:ext>
          </a:extLst>
        </xdr:cNvPr>
        <xdr:cNvGrpSpPr/>
      </xdr:nvGrpSpPr>
      <xdr:grpSpPr>
        <a:xfrm>
          <a:off x="11460484" y="114300"/>
          <a:ext cx="2400302" cy="679996"/>
          <a:chOff x="6479708" y="4113891"/>
          <a:chExt cx="1505281" cy="679996"/>
        </a:xfrm>
      </xdr:grpSpPr>
      <xdr:sp macro="" textlink="KPI!H3">
        <xdr:nvSpPr>
          <xdr:cNvPr id="13" name="Arrow: Chevron 12">
            <a:extLst>
              <a:ext uri="{FF2B5EF4-FFF2-40B4-BE49-F238E27FC236}">
                <a16:creationId xmlns:a16="http://schemas.microsoft.com/office/drawing/2014/main" id="{DB141038-ECCD-C96A-37DB-3EAAF1BCCEEF}"/>
              </a:ext>
            </a:extLst>
          </xdr:cNvPr>
          <xdr:cNvSpPr/>
        </xdr:nvSpPr>
        <xdr:spPr>
          <a:xfrm>
            <a:off x="6479708" y="41138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A460366-A0FD-4A30-9C5A-77993D385605}" type="TxLink">
              <a:rPr lang="en-US" sz="1400" b="1" i="0" u="none" strike="noStrike">
                <a:solidFill>
                  <a:schemeClr val="bg1"/>
                </a:solidFill>
                <a:latin typeface="Calibri"/>
                <a:cs typeface="Calibri"/>
              </a:rPr>
              <a:pPr algn="ctr"/>
              <a:t>Player of the Series</a:t>
            </a:fld>
            <a:endParaRPr lang="en-IN" sz="1400">
              <a:solidFill>
                <a:schemeClr val="bg1"/>
              </a:solidFill>
            </a:endParaRPr>
          </a:p>
        </xdr:txBody>
      </xdr:sp>
      <xdr:sp macro="" textlink="KPI!H4">
        <xdr:nvSpPr>
          <xdr:cNvPr id="14" name="Freeform: Shape 13">
            <a:extLst>
              <a:ext uri="{FF2B5EF4-FFF2-40B4-BE49-F238E27FC236}">
                <a16:creationId xmlns:a16="http://schemas.microsoft.com/office/drawing/2014/main" id="{D39BB74A-F3D1-0FEB-7DFC-3F74F5C4A23E}"/>
              </a:ext>
            </a:extLst>
          </xdr:cNvPr>
          <xdr:cNvSpPr/>
        </xdr:nvSpPr>
        <xdr:spPr>
          <a:xfrm>
            <a:off x="6848240" y="4357730"/>
            <a:ext cx="1136749" cy="43615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9650588-04D8-4967-9C04-19A2F8CE03E7}" type="TxLink">
              <a:rPr lang="en-US" sz="1400" b="1" i="0" u="none" strike="noStrike" kern="1200">
                <a:solidFill>
                  <a:srgbClr val="000000"/>
                </a:solidFill>
                <a:latin typeface="Calibri"/>
                <a:cs typeface="Calibri"/>
              </a:rPr>
              <a:t>Shane Watson</a:t>
            </a:fld>
            <a:endParaRPr lang="en-IN" sz="1400" b="1" kern="1200"/>
          </a:p>
        </xdr:txBody>
      </xdr:sp>
    </xdr:grpSp>
    <xdr:clientData/>
  </xdr:twoCellAnchor>
  <xdr:twoCellAnchor editAs="oneCell">
    <xdr:from>
      <xdr:col>0</xdr:col>
      <xdr:colOff>99060</xdr:colOff>
      <xdr:row>4</xdr:row>
      <xdr:rowOff>30480</xdr:rowOff>
    </xdr:from>
    <xdr:to>
      <xdr:col>20</xdr:col>
      <xdr:colOff>510540</xdr:colOff>
      <xdr:row>6</xdr:row>
      <xdr:rowOff>15240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027CB42D-061F-421A-AED4-D51354138F30}"/>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99060" y="822960"/>
              <a:ext cx="13822680" cy="38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6</xdr:row>
      <xdr:rowOff>45720</xdr:rowOff>
    </xdr:from>
    <xdr:to>
      <xdr:col>12</xdr:col>
      <xdr:colOff>175260</xdr:colOff>
      <xdr:row>17</xdr:row>
      <xdr:rowOff>99060</xdr:rowOff>
    </xdr:to>
    <xdr:graphicFrame macro="">
      <xdr:nvGraphicFramePr>
        <xdr:cNvPr id="16" name="Chart 15">
          <a:extLst>
            <a:ext uri="{FF2B5EF4-FFF2-40B4-BE49-F238E27FC236}">
              <a16:creationId xmlns:a16="http://schemas.microsoft.com/office/drawing/2014/main" id="{0FCE8B50-0EF5-4977-A9FD-2D8AFF1CB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6</xdr:row>
      <xdr:rowOff>38100</xdr:rowOff>
    </xdr:from>
    <xdr:to>
      <xdr:col>15</xdr:col>
      <xdr:colOff>617220</xdr:colOff>
      <xdr:row>17</xdr:row>
      <xdr:rowOff>106680</xdr:rowOff>
    </xdr:to>
    <xdr:graphicFrame macro="">
      <xdr:nvGraphicFramePr>
        <xdr:cNvPr id="17" name="Chart 16">
          <a:extLst>
            <a:ext uri="{FF2B5EF4-FFF2-40B4-BE49-F238E27FC236}">
              <a16:creationId xmlns:a16="http://schemas.microsoft.com/office/drawing/2014/main" id="{6BBD40E3-6C6B-4AD3-B135-998CED79B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17</xdr:row>
      <xdr:rowOff>137160</xdr:rowOff>
    </xdr:from>
    <xdr:to>
      <xdr:col>6</xdr:col>
      <xdr:colOff>640080</xdr:colOff>
      <xdr:row>31</xdr:row>
      <xdr:rowOff>106680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5C56FBC4-6FD1-4527-9B03-5B003BC27D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440" y="35052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38100</xdr:colOff>
      <xdr:row>17</xdr:row>
      <xdr:rowOff>144780</xdr:rowOff>
    </xdr:from>
    <xdr:to>
      <xdr:col>15</xdr:col>
      <xdr:colOff>609600</xdr:colOff>
      <xdr:row>31</xdr:row>
      <xdr:rowOff>114300</xdr:rowOff>
    </xdr:to>
    <xdr:graphicFrame macro="">
      <xdr:nvGraphicFramePr>
        <xdr:cNvPr id="20" name="Chart 19">
          <a:extLst>
            <a:ext uri="{FF2B5EF4-FFF2-40B4-BE49-F238E27FC236}">
              <a16:creationId xmlns:a16="http://schemas.microsoft.com/office/drawing/2014/main" id="{3BCDC141-7D63-4685-AF45-56C9F1AE8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6</xdr:row>
      <xdr:rowOff>0</xdr:rowOff>
    </xdr:from>
    <xdr:to>
      <xdr:col>20</xdr:col>
      <xdr:colOff>510540</xdr:colOff>
      <xdr:row>31</xdr:row>
      <xdr:rowOff>106680</xdr:rowOff>
    </xdr:to>
    <xdr:graphicFrame macro="">
      <xdr:nvGraphicFramePr>
        <xdr:cNvPr id="21" name="Chart 20">
          <a:extLst>
            <a:ext uri="{FF2B5EF4-FFF2-40B4-BE49-F238E27FC236}">
              <a16:creationId xmlns:a16="http://schemas.microsoft.com/office/drawing/2014/main" id="{DB65D6EE-E4AA-454D-9DB2-E133235DA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567690</xdr:colOff>
      <xdr:row>2</xdr:row>
      <xdr:rowOff>156210</xdr:rowOff>
    </xdr:from>
    <xdr:to>
      <xdr:col>12</xdr:col>
      <xdr:colOff>445770</xdr:colOff>
      <xdr:row>16</xdr:row>
      <xdr:rowOff>125730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84F55FA-3649-9B2A-04F6-E1C019FF40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16930" y="5524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4.482690046294" createdVersion="8" refreshedVersion="8" minRefreshableVersion="3" recordCount="11" xr:uid="{D46FE605-E220-41C0-80E5-A6D39D8BF0E6}">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4.570067708337" createdVersion="8" refreshedVersion="8" minRefreshableVersion="3" recordCount="696" xr:uid="{EEFBC740-8032-4608-AEF3-DD9A78B51D7C}">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338059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72C27-4128-4D06-916F-BA8B61E0E96A}"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8" firstHeaderRow="1" firstDataRow="2" firstDataCol="1"/>
  <pivotFields count="16">
    <pivotField showAll="0"/>
    <pivotField showAll="0"/>
    <pivotField showAll="0">
      <items count="12">
        <item x="10"/>
        <item x="9"/>
        <item x="8"/>
        <item h="1"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4">
    <i>
      <x v="7"/>
    </i>
    <i>
      <x/>
    </i>
    <i>
      <x v="6"/>
    </i>
    <i>
      <x v="4"/>
    </i>
    <i>
      <x v="12"/>
    </i>
    <i>
      <x v="10"/>
    </i>
    <i>
      <x v="2"/>
    </i>
    <i>
      <x v="13"/>
    </i>
    <i>
      <x v="1"/>
    </i>
    <i>
      <x v="11"/>
    </i>
    <i>
      <x v="3"/>
    </i>
    <i>
      <x v="9"/>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3A06EF-743B-4929-87F0-16D694D2877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6">
    <pivotField showAll="0"/>
    <pivotField showAll="0"/>
    <pivotField showAll="0">
      <items count="12">
        <item x="10"/>
        <item x="9"/>
        <item x="8"/>
        <item h="1"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758CC-A0E3-4016-9639-E2D357E07A3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16">
    <pivotField showAll="0"/>
    <pivotField showAll="0"/>
    <pivotField showAll="0">
      <items count="12">
        <item x="10"/>
        <item x="9"/>
        <item x="8"/>
        <item h="1"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31"/>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2">
          <reference field="4294967294" count="1" selected="0">
            <x v="0"/>
          </reference>
          <reference field="9" count="1" selected="0">
            <x v="0"/>
          </reference>
        </references>
      </pivotArea>
    </chartFormat>
    <chartFormat chart="4" format="3"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2">
          <reference field="4294967294" count="1" selected="0">
            <x v="0"/>
          </reference>
          <reference field="9" count="1" selected="0">
            <x v="0"/>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4B3521-6996-4097-AA33-46DEAB943790}"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5" firstHeaderRow="1" firstDataRow="1" firstDataCol="1"/>
  <pivotFields count="16">
    <pivotField showAll="0"/>
    <pivotField showAll="0"/>
    <pivotField showAll="0">
      <items count="12">
        <item x="10"/>
        <item x="9"/>
        <item x="8"/>
        <item h="1"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02">
    <i>
      <x v="8"/>
    </i>
    <i>
      <x v="159"/>
    </i>
    <i>
      <x v="210"/>
    </i>
    <i>
      <x v="34"/>
    </i>
    <i>
      <x v="41"/>
    </i>
    <i>
      <x v="182"/>
    </i>
    <i>
      <x v="132"/>
    </i>
    <i>
      <x v="193"/>
    </i>
    <i>
      <x v="17"/>
    </i>
    <i>
      <x v="54"/>
    </i>
    <i>
      <x v="50"/>
    </i>
    <i>
      <x v="116"/>
    </i>
    <i>
      <x v="190"/>
    </i>
    <i>
      <x v="204"/>
    </i>
    <i>
      <x v="79"/>
    </i>
    <i>
      <x v="205"/>
    </i>
    <i>
      <x v="22"/>
    </i>
    <i>
      <x v="179"/>
    </i>
    <i>
      <x v="203"/>
    </i>
    <i>
      <x v="2"/>
    </i>
    <i>
      <x v="155"/>
    </i>
    <i>
      <x v="84"/>
    </i>
    <i>
      <x v="14"/>
    </i>
    <i>
      <x v="164"/>
    </i>
    <i>
      <x v="192"/>
    </i>
    <i>
      <x v="10"/>
    </i>
    <i>
      <x v="157"/>
    </i>
    <i>
      <x v="3"/>
    </i>
    <i>
      <x v="85"/>
    </i>
    <i>
      <x v="175"/>
    </i>
    <i>
      <x v="83"/>
    </i>
    <i>
      <x v="178"/>
    </i>
    <i>
      <x v="15"/>
    </i>
    <i>
      <x v="24"/>
    </i>
    <i>
      <x v="60"/>
    </i>
    <i>
      <x v="59"/>
    </i>
    <i>
      <x v="196"/>
    </i>
    <i>
      <x v="87"/>
    </i>
    <i>
      <x v="31"/>
    </i>
    <i>
      <x v="19"/>
    </i>
    <i>
      <x v="109"/>
    </i>
    <i>
      <x v="82"/>
    </i>
    <i>
      <x v="33"/>
    </i>
    <i>
      <x v="51"/>
    </i>
    <i>
      <x v="49"/>
    </i>
    <i>
      <x v="191"/>
    </i>
    <i>
      <x v="121"/>
    </i>
    <i>
      <x v="76"/>
    </i>
    <i>
      <x v="123"/>
    </i>
    <i>
      <x v="136"/>
    </i>
    <i>
      <x v="74"/>
    </i>
    <i>
      <x v="137"/>
    </i>
    <i>
      <x v="142"/>
    </i>
    <i>
      <x v="212"/>
    </i>
    <i>
      <x v="185"/>
    </i>
    <i>
      <x v="63"/>
    </i>
    <i>
      <x v="86"/>
    </i>
    <i>
      <x v="93"/>
    </i>
    <i>
      <x v="168"/>
    </i>
    <i>
      <x v="94"/>
    </i>
    <i>
      <x v="194"/>
    </i>
    <i>
      <x v="101"/>
    </i>
    <i>
      <x v="5"/>
    </i>
    <i>
      <x v="110"/>
    </i>
    <i>
      <x v="162"/>
    </i>
    <i>
      <x v="113"/>
    </i>
    <i>
      <x v="1"/>
    </i>
    <i>
      <x v="53"/>
    </i>
    <i>
      <x v="36"/>
    </i>
    <i>
      <x v="28"/>
    </i>
    <i>
      <x v="40"/>
    </i>
    <i>
      <x v="89"/>
    </i>
    <i>
      <x v="43"/>
    </i>
    <i>
      <x v="154"/>
    </i>
    <i>
      <x v="29"/>
    </i>
    <i>
      <x v="25"/>
    </i>
    <i>
      <x v="184"/>
    </i>
    <i>
      <x v="67"/>
    </i>
    <i>
      <x v="105"/>
    </i>
    <i>
      <x v="20"/>
    </i>
    <i>
      <x v="135"/>
    </i>
    <i>
      <x v="90"/>
    </i>
    <i>
      <x v="55"/>
    </i>
    <i>
      <x v="180"/>
    </i>
    <i>
      <x v="57"/>
    </i>
    <i>
      <x v="187"/>
    </i>
    <i>
      <x v="139"/>
    </i>
    <i>
      <x v="35"/>
    </i>
    <i>
      <x v="140"/>
    </i>
    <i>
      <x v="122"/>
    </i>
    <i>
      <x v="208"/>
    </i>
    <i>
      <x v="129"/>
    </i>
    <i>
      <x v="106"/>
    </i>
    <i>
      <x v="32"/>
    </i>
    <i>
      <x v="147"/>
    </i>
    <i>
      <x v="16"/>
    </i>
    <i>
      <x v="151"/>
    </i>
    <i>
      <x v="118"/>
    </i>
    <i>
      <x v="107"/>
    </i>
    <i>
      <x v="188"/>
    </i>
    <i>
      <x v="23"/>
    </i>
    <i>
      <x v="80"/>
    </i>
    <i>
      <x v="61"/>
    </i>
    <i>
      <x v="120"/>
    </i>
    <i>
      <x v="45"/>
    </i>
    <i>
      <x v="195"/>
    </i>
    <i>
      <x v="97"/>
    </i>
    <i>
      <x v="9"/>
    </i>
    <i>
      <x v="64"/>
    </i>
    <i>
      <x v="125"/>
    </i>
    <i>
      <x v="114"/>
    </i>
    <i>
      <x v="65"/>
    </i>
    <i>
      <x v="145"/>
    </i>
    <i>
      <x v="91"/>
    </i>
    <i>
      <x v="103"/>
    </i>
    <i>
      <x v="108"/>
    </i>
    <i>
      <x v="39"/>
    </i>
    <i>
      <x v="117"/>
    </i>
    <i>
      <x v="30"/>
    </i>
    <i>
      <x v="102"/>
    </i>
    <i>
      <x v="75"/>
    </i>
    <i>
      <x v="200"/>
    </i>
    <i>
      <x v="46"/>
    </i>
    <i>
      <x v="170"/>
    </i>
    <i>
      <x v="77"/>
    </i>
    <i>
      <x v="100"/>
    </i>
    <i>
      <x v="126"/>
    </i>
    <i>
      <x v="62"/>
    </i>
    <i>
      <x v="127"/>
    </i>
    <i>
      <x v="112"/>
    </i>
    <i>
      <x v="128"/>
    </i>
    <i>
      <x v="69"/>
    </i>
    <i>
      <x v="47"/>
    </i>
    <i>
      <x v="119"/>
    </i>
    <i>
      <x v="131"/>
    </i>
    <i>
      <x v="173"/>
    </i>
    <i>
      <x v="48"/>
    </i>
    <i>
      <x v="98"/>
    </i>
    <i>
      <x v="133"/>
    </i>
    <i>
      <x v="26"/>
    </i>
    <i>
      <x v="134"/>
    </i>
    <i>
      <x v="186"/>
    </i>
    <i>
      <x v="81"/>
    </i>
    <i>
      <x v="18"/>
    </i>
    <i>
      <x v="13"/>
    </i>
    <i>
      <x v="66"/>
    </i>
    <i>
      <x v="21"/>
    </i>
    <i>
      <x v="198"/>
    </i>
    <i>
      <x v="138"/>
    </i>
    <i>
      <x v="202"/>
    </i>
    <i>
      <x v="4"/>
    </i>
    <i>
      <x v="206"/>
    </i>
    <i>
      <x v="52"/>
    </i>
    <i>
      <x v="72"/>
    </i>
    <i>
      <x v="6"/>
    </i>
    <i>
      <x v="169"/>
    </i>
    <i>
      <x v="144"/>
    </i>
    <i>
      <x v="172"/>
    </i>
    <i>
      <x v="7"/>
    </i>
    <i>
      <x v="174"/>
    </i>
    <i>
      <x v="146"/>
    </i>
    <i>
      <x v="176"/>
    </i>
    <i>
      <x v="88"/>
    </i>
    <i>
      <x v="99"/>
    </i>
    <i>
      <x v="148"/>
    </i>
    <i>
      <x v="181"/>
    </i>
    <i>
      <x v="149"/>
    </i>
    <i>
      <x v="183"/>
    </i>
    <i>
      <x v="150"/>
    </i>
    <i>
      <x v="213"/>
    </i>
    <i>
      <x v="11"/>
    </i>
    <i>
      <x/>
    </i>
    <i>
      <x v="152"/>
    </i>
    <i>
      <x v="189"/>
    </i>
    <i>
      <x v="56"/>
    </i>
    <i>
      <x v="42"/>
    </i>
    <i>
      <x v="37"/>
    </i>
    <i>
      <x v="12"/>
    </i>
    <i>
      <x v="156"/>
    </i>
    <i>
      <x v="111"/>
    </i>
    <i>
      <x v="92"/>
    </i>
    <i>
      <x v="197"/>
    </i>
    <i>
      <x v="158"/>
    </i>
    <i>
      <x v="199"/>
    </i>
    <i>
      <x v="58"/>
    </i>
    <i>
      <x v="201"/>
    </i>
    <i>
      <x v="160"/>
    </i>
    <i>
      <x v="44"/>
    </i>
    <i>
      <x v="161"/>
    </i>
    <i>
      <x v="70"/>
    </i>
    <i>
      <x v="38"/>
    </i>
    <i>
      <x v="207"/>
    </i>
    <i>
      <x v="163"/>
    </i>
    <i>
      <x v="209"/>
    </i>
    <i>
      <x v="95"/>
    </i>
    <i>
      <x v="211"/>
    </i>
    <i>
      <x v="167"/>
    </i>
    <i>
      <x v="73"/>
    </i>
    <i>
      <x v="96"/>
    </i>
    <i>
      <x v="104"/>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363490-CB78-4F10-AC16-505E5B8525E5}"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4" firstHeaderRow="1" firstDataRow="1" firstDataCol="1"/>
  <pivotFields count="16">
    <pivotField showAll="0"/>
    <pivotField showAll="0"/>
    <pivotField axis="axisRow" showAll="0">
      <items count="12">
        <item x="10"/>
        <item x="9"/>
        <item x="8"/>
        <item h="1"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2E6078-C1E8-4FD7-90D9-F0A80661D25D}"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3B92CCA3-5942-428E-B9BA-0AE11F2228C7}" sourceName="Season">
  <pivotTables>
    <pivotTable tabId="5" name="PivotTable3"/>
    <pivotTable tabId="7" name="PivotTable5"/>
    <pivotTable tabId="3" name="PivotTable1"/>
    <pivotTable tabId="6" name="PivotTable4"/>
    <pivotTable tabId="4" name="PivotTable2"/>
  </pivotTables>
  <data>
    <tabular pivotCacheId="1338059463">
      <items count="11">
        <i x="10" s="1"/>
        <i x="9" s="1"/>
        <i x="8" s="1"/>
        <i x="7"/>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A8A9BEC-FC4F-424A-9697-156442D24ED6}" cache="Slicer_Season"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C66DF9B5-62C0-4351-876A-277E1B46F924}" cache="Slicer_Season"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6D0A1FB2-89C5-4F00-948D-36CF36C13B42}" cache="Slicer_Season"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57550A73-C8DD-49A0-85FA-0073C1327D14}" cache="Slicer_Season"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7A64DC-F655-41E7-9FBD-F8ED89DAB0D3}" name="Table24" displayName="Table24" ref="A19:E30" totalsRowShown="0" headerRowDxfId="8" headerRowBorderDxfId="6" tableBorderDxfId="7" totalsRowBorderDxfId="5">
  <autoFilter ref="A19:E30" xr:uid="{487A64DC-F655-41E7-9FBD-F8ED89DAB0D3}"/>
  <tableColumns count="5">
    <tableColumn id="1" xr3:uid="{08010ECE-64ED-4665-A763-A7C89C43AC14}" name="Season" dataDxfId="4"/>
    <tableColumn id="2" xr3:uid="{C9A5034E-3531-4A63-9DD7-E35BC7160F15}" name="Winner" dataDxfId="3"/>
    <tableColumn id="3" xr3:uid="{F8113DF5-EF5C-4D58-8890-849C107661D7}" name="Runner Up" dataDxfId="2"/>
    <tableColumn id="4" xr3:uid="{8E455FFE-206E-4F02-9282-AE06D1756478}" name="Player of the Match" dataDxfId="1"/>
    <tableColumn id="5" xr3:uid="{DA0D226E-A8A4-4937-B87C-4B00BEB3C4CC}"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DB74E2-E7F0-4847-A78F-45F32AABA368}" name="Table1" displayName="Table1" ref="A1:P697" totalsRowShown="0" headerRowDxfId="18" dataDxfId="19" headerRowBorderDxfId="37" tableBorderDxfId="38" totalsRowBorderDxfId="36">
  <autoFilter ref="A1:P697" xr:uid="{D0DB74E2-E7F0-4847-A78F-45F32AABA368}"/>
  <tableColumns count="16">
    <tableColumn id="1" xr3:uid="{746CB058-B4F6-45E3-9209-123161E188F0}" name="id" dataDxfId="35"/>
    <tableColumn id="2" xr3:uid="{135C9982-1191-43CB-870F-E1721EDFDFF6}" name="city" dataDxfId="34"/>
    <tableColumn id="3" xr3:uid="{B84FEC4C-58D0-4996-8884-924E8397135B}" name="Season" dataDxfId="33"/>
    <tableColumn id="4" xr3:uid="{150893AA-E127-4B90-B6CB-E041EF3914FB}" name="date" dataDxfId="32"/>
    <tableColumn id="5" xr3:uid="{B6AD6A44-381F-42D5-909D-1547673FCB53}" name="player_of_match" dataDxfId="31"/>
    <tableColumn id="6" xr3:uid="{A9726B34-1FA0-4CCF-B0F6-A18621760250}" name="venue" dataDxfId="30"/>
    <tableColumn id="7" xr3:uid="{45FA3D23-9DC9-4D92-9167-B0B656FEF15B}" name="team1" dataDxfId="29"/>
    <tableColumn id="8" xr3:uid="{5F48DD20-2BFE-4B2E-80BC-587025B483C9}" name="team2" dataDxfId="28"/>
    <tableColumn id="9" xr3:uid="{288ACB24-5E09-4972-82C4-B3DE83CE9494}" name="toss_winner" dataDxfId="27"/>
    <tableColumn id="10" xr3:uid="{344F940B-04A7-4295-BBE1-E9D49398A855}" name="toss_decision" dataDxfId="26"/>
    <tableColumn id="11" xr3:uid="{AE867B27-500A-4F0D-BD6B-CA3CBAEB152F}" name="result" dataDxfId="25"/>
    <tableColumn id="12" xr3:uid="{25B59A9B-DB81-4C93-BD9F-C1EA2D8E2A73}" name="winner" dataDxfId="24"/>
    <tableColumn id="13" xr3:uid="{744BE2DE-9DB4-4604-B14A-B4F4E898461F}" name="win_by_runs" dataDxfId="23"/>
    <tableColumn id="14" xr3:uid="{B6E23119-AA12-400A-A17F-CD96BE99F16B}" name="win_by_wickets" dataDxfId="22"/>
    <tableColumn id="15" xr3:uid="{9F1B4573-5A93-4B1D-AF17-26CC3B29130B}" name="umpire1" dataDxfId="21"/>
    <tableColumn id="16" xr3:uid="{EDDB8AD0-AE93-4E5E-BA8C-FEC8E47C91EB}" name="umpire2"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2BDDCE-B066-43D7-8EB1-733EFB7974B3}" name="Table2" displayName="Table2" ref="A1:E12" totalsRowShown="0" headerRowDxfId="9" headerRowBorderDxfId="16" tableBorderDxfId="17" totalsRowBorderDxfId="15">
  <autoFilter ref="A1:E12" xr:uid="{FE2BDDCE-B066-43D7-8EB1-733EFB7974B3}"/>
  <tableColumns count="5">
    <tableColumn id="1" xr3:uid="{CA0EB564-4F0F-48D6-83F9-2032129B9459}" name="Season" dataDxfId="14"/>
    <tableColumn id="2" xr3:uid="{CBE00CF0-3CE9-45AB-A4A8-599438324141}" name="Winner" dataDxfId="13"/>
    <tableColumn id="3" xr3:uid="{2781B831-62B9-4B37-BEF9-9326079C6A0F}" name="Runner Up" dataDxfId="12"/>
    <tableColumn id="4" xr3:uid="{BA16E5A6-9B97-4C8A-BCEF-5335E8901078}" name="Player of the Match" dataDxfId="11"/>
    <tableColumn id="5" xr3:uid="{DA8FD6F3-D0A6-4498-A78D-281BEA22A894}"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0116-0E42-4F21-97A6-42A81D743DED}">
  <dimension ref="A3:D18"/>
  <sheetViews>
    <sheetView topLeftCell="B1" workbookViewId="0">
      <selection activeCell="P11" sqref="P11"/>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3" t="s">
        <v>420</v>
      </c>
      <c r="B3" s="23" t="s">
        <v>423</v>
      </c>
    </row>
    <row r="4" spans="1:4" x14ac:dyDescent="0.3">
      <c r="A4" s="23" t="s">
        <v>421</v>
      </c>
      <c r="B4" t="s">
        <v>40</v>
      </c>
      <c r="C4" t="s">
        <v>20</v>
      </c>
      <c r="D4" t="s">
        <v>422</v>
      </c>
    </row>
    <row r="5" spans="1:4" x14ac:dyDescent="0.3">
      <c r="A5" s="24" t="s">
        <v>39</v>
      </c>
      <c r="B5" s="22">
        <v>39</v>
      </c>
      <c r="C5" s="22">
        <v>49</v>
      </c>
      <c r="D5" s="22">
        <v>88</v>
      </c>
    </row>
    <row r="6" spans="1:4" x14ac:dyDescent="0.3">
      <c r="A6" s="24" t="s">
        <v>19</v>
      </c>
      <c r="B6" s="22">
        <v>42</v>
      </c>
      <c r="C6" s="22">
        <v>37</v>
      </c>
      <c r="D6" s="22">
        <v>79</v>
      </c>
    </row>
    <row r="7" spans="1:4" x14ac:dyDescent="0.3">
      <c r="A7" s="24" t="s">
        <v>27</v>
      </c>
      <c r="B7" s="22">
        <v>33</v>
      </c>
      <c r="C7" s="22">
        <v>45</v>
      </c>
      <c r="D7" s="22">
        <v>78</v>
      </c>
    </row>
    <row r="8" spans="1:4" x14ac:dyDescent="0.3">
      <c r="A8" s="24" t="s">
        <v>45</v>
      </c>
      <c r="B8" s="22">
        <v>20</v>
      </c>
      <c r="C8" s="22">
        <v>49</v>
      </c>
      <c r="D8" s="22">
        <v>69</v>
      </c>
    </row>
    <row r="9" spans="1:4" x14ac:dyDescent="0.3">
      <c r="A9" s="24" t="s">
        <v>50</v>
      </c>
      <c r="B9" s="22">
        <v>24</v>
      </c>
      <c r="C9" s="22">
        <v>45</v>
      </c>
      <c r="D9" s="22">
        <v>69</v>
      </c>
    </row>
    <row r="10" spans="1:4" x14ac:dyDescent="0.3">
      <c r="A10" s="24" t="s">
        <v>31</v>
      </c>
      <c r="B10" s="22">
        <v>32</v>
      </c>
      <c r="C10" s="22">
        <v>32</v>
      </c>
      <c r="D10" s="22">
        <v>64</v>
      </c>
    </row>
    <row r="11" spans="1:4" x14ac:dyDescent="0.3">
      <c r="A11" s="24" t="s">
        <v>38</v>
      </c>
      <c r="B11" s="22">
        <v>28</v>
      </c>
      <c r="C11" s="22">
        <v>35</v>
      </c>
      <c r="D11" s="22">
        <v>63</v>
      </c>
    </row>
    <row r="12" spans="1:4" x14ac:dyDescent="0.3">
      <c r="A12" s="24" t="s">
        <v>18</v>
      </c>
      <c r="B12" s="22">
        <v>19</v>
      </c>
      <c r="C12" s="22">
        <v>33</v>
      </c>
      <c r="D12" s="22">
        <v>52</v>
      </c>
    </row>
    <row r="13" spans="1:4" x14ac:dyDescent="0.3">
      <c r="A13" s="24" t="s">
        <v>260</v>
      </c>
      <c r="B13" s="22">
        <v>12</v>
      </c>
      <c r="C13" s="22">
        <v>11</v>
      </c>
      <c r="D13" s="22">
        <v>23</v>
      </c>
    </row>
    <row r="14" spans="1:4" x14ac:dyDescent="0.3">
      <c r="A14" s="24" t="s">
        <v>103</v>
      </c>
      <c r="B14" s="22">
        <v>2</v>
      </c>
      <c r="C14" s="22">
        <v>13</v>
      </c>
      <c r="D14" s="22">
        <v>15</v>
      </c>
    </row>
    <row r="15" spans="1:4" x14ac:dyDescent="0.3">
      <c r="A15" s="24" t="s">
        <v>117</v>
      </c>
      <c r="B15" s="22">
        <v>2</v>
      </c>
      <c r="C15" s="22">
        <v>11</v>
      </c>
      <c r="D15" s="22">
        <v>13</v>
      </c>
    </row>
    <row r="16" spans="1:4" x14ac:dyDescent="0.3">
      <c r="A16" s="24" t="s">
        <v>235</v>
      </c>
      <c r="B16" s="22">
        <v>5</v>
      </c>
      <c r="C16" s="22">
        <v>3</v>
      </c>
      <c r="D16" s="22">
        <v>8</v>
      </c>
    </row>
    <row r="17" spans="1:4" x14ac:dyDescent="0.3">
      <c r="A17" s="24" t="s">
        <v>184</v>
      </c>
      <c r="B17" s="22"/>
      <c r="C17" s="22">
        <v>2</v>
      </c>
      <c r="D17" s="22">
        <v>2</v>
      </c>
    </row>
    <row r="18" spans="1:4" x14ac:dyDescent="0.3">
      <c r="A18" s="24" t="s">
        <v>422</v>
      </c>
      <c r="B18" s="22">
        <v>258</v>
      </c>
      <c r="C18" s="22">
        <v>365</v>
      </c>
      <c r="D18" s="22">
        <v>623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28093-C250-4695-BE2E-439DE4B20BAF}">
  <dimension ref="A3:B6"/>
  <sheetViews>
    <sheetView workbookViewId="0">
      <selection activeCell="I12" sqref="I12"/>
    </sheetView>
  </sheetViews>
  <sheetFormatPr defaultRowHeight="15.6" x14ac:dyDescent="0.3"/>
  <cols>
    <col min="1" max="1" width="12.296875" bestFit="1" customWidth="1"/>
    <col min="2" max="2" width="14.69921875" bestFit="1" customWidth="1"/>
  </cols>
  <sheetData>
    <row r="3" spans="1:2" x14ac:dyDescent="0.3">
      <c r="A3" s="23" t="s">
        <v>421</v>
      </c>
      <c r="B3" t="s">
        <v>424</v>
      </c>
    </row>
    <row r="4" spans="1:2" x14ac:dyDescent="0.3">
      <c r="A4" s="24" t="s">
        <v>40</v>
      </c>
      <c r="B4" s="25">
        <v>0.41412520064205455</v>
      </c>
    </row>
    <row r="5" spans="1:2" x14ac:dyDescent="0.3">
      <c r="A5" s="24" t="s">
        <v>20</v>
      </c>
      <c r="B5" s="25">
        <v>0.5858747993579454</v>
      </c>
    </row>
    <row r="6" spans="1:2" x14ac:dyDescent="0.3">
      <c r="A6" s="24" t="s">
        <v>422</v>
      </c>
      <c r="B6" s="2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FAA17-745E-4FB8-AD37-140A66FE367B}">
  <dimension ref="A3:D15"/>
  <sheetViews>
    <sheetView workbookViewId="0">
      <selection activeCell="D7" sqref="D7"/>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3" t="s">
        <v>424</v>
      </c>
      <c r="B3" s="23" t="s">
        <v>423</v>
      </c>
    </row>
    <row r="4" spans="1:4" x14ac:dyDescent="0.3">
      <c r="A4" s="23" t="s">
        <v>421</v>
      </c>
      <c r="B4" t="s">
        <v>40</v>
      </c>
      <c r="C4" t="s">
        <v>20</v>
      </c>
      <c r="D4" t="s">
        <v>422</v>
      </c>
    </row>
    <row r="5" spans="1:4" x14ac:dyDescent="0.3">
      <c r="A5" s="24" t="s">
        <v>234</v>
      </c>
      <c r="B5" s="22">
        <v>15</v>
      </c>
      <c r="C5" s="22">
        <v>2</v>
      </c>
      <c r="D5" s="22">
        <v>17</v>
      </c>
    </row>
    <row r="6" spans="1:4" x14ac:dyDescent="0.3">
      <c r="A6" s="24" t="s">
        <v>44</v>
      </c>
      <c r="B6" s="22">
        <v>2</v>
      </c>
      <c r="C6" s="22">
        <v>19</v>
      </c>
      <c r="D6" s="22">
        <v>21</v>
      </c>
    </row>
    <row r="7" spans="1:4" x14ac:dyDescent="0.3">
      <c r="A7" s="24" t="s">
        <v>188</v>
      </c>
      <c r="B7" s="22">
        <v>13</v>
      </c>
      <c r="C7" s="22">
        <v>18</v>
      </c>
      <c r="D7" s="22">
        <v>31</v>
      </c>
    </row>
    <row r="8" spans="1:4" x14ac:dyDescent="0.3">
      <c r="A8" s="24" t="s">
        <v>49</v>
      </c>
      <c r="B8" s="22">
        <v>18</v>
      </c>
      <c r="C8" s="22">
        <v>15</v>
      </c>
      <c r="D8" s="22">
        <v>33</v>
      </c>
    </row>
    <row r="9" spans="1:4" x14ac:dyDescent="0.3">
      <c r="A9" s="24" t="s">
        <v>100</v>
      </c>
      <c r="B9" s="22">
        <v>27</v>
      </c>
      <c r="C9" s="22">
        <v>13</v>
      </c>
      <c r="D9" s="22">
        <v>40</v>
      </c>
    </row>
    <row r="10" spans="1:4" x14ac:dyDescent="0.3">
      <c r="A10" s="24" t="s">
        <v>55</v>
      </c>
      <c r="B10" s="22">
        <v>24</v>
      </c>
      <c r="C10" s="22">
        <v>25</v>
      </c>
      <c r="D10" s="22">
        <v>49</v>
      </c>
    </row>
    <row r="11" spans="1:4" x14ac:dyDescent="0.3">
      <c r="A11" s="24" t="s">
        <v>17</v>
      </c>
      <c r="B11" s="22">
        <v>18</v>
      </c>
      <c r="C11" s="22">
        <v>39</v>
      </c>
      <c r="D11" s="22">
        <v>57</v>
      </c>
    </row>
    <row r="12" spans="1:4" x14ac:dyDescent="0.3">
      <c r="A12" s="24" t="s">
        <v>37</v>
      </c>
      <c r="B12" s="22">
        <v>25</v>
      </c>
      <c r="C12" s="22">
        <v>35</v>
      </c>
      <c r="D12" s="22">
        <v>60</v>
      </c>
    </row>
    <row r="13" spans="1:4" x14ac:dyDescent="0.3">
      <c r="A13" s="24" t="s">
        <v>26</v>
      </c>
      <c r="B13" s="22">
        <v>26</v>
      </c>
      <c r="C13" s="22">
        <v>37</v>
      </c>
      <c r="D13" s="22">
        <v>63</v>
      </c>
    </row>
    <row r="14" spans="1:4" x14ac:dyDescent="0.3">
      <c r="A14" s="24" t="s">
        <v>60</v>
      </c>
      <c r="B14" s="22">
        <v>8</v>
      </c>
      <c r="C14" s="22">
        <v>59</v>
      </c>
      <c r="D14" s="22">
        <v>67</v>
      </c>
    </row>
    <row r="15" spans="1:4" x14ac:dyDescent="0.3">
      <c r="A15" s="24" t="s">
        <v>422</v>
      </c>
      <c r="B15" s="22">
        <v>176</v>
      </c>
      <c r="C15" s="22">
        <v>262</v>
      </c>
      <c r="D15" s="22">
        <v>438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F80A-DD45-4BC6-9F45-90DB8131AC86}">
  <dimension ref="A3:F205"/>
  <sheetViews>
    <sheetView workbookViewId="0">
      <selection activeCell="K22" sqref="K22"/>
    </sheetView>
  </sheetViews>
  <sheetFormatPr defaultRowHeight="15.6" x14ac:dyDescent="0.3"/>
  <cols>
    <col min="1" max="1" width="17.59765625" bestFit="1" customWidth="1"/>
    <col min="2" max="2" width="23.09765625" bestFit="1" customWidth="1"/>
    <col min="5" max="5" width="17.3984375" customWidth="1"/>
  </cols>
  <sheetData>
    <row r="3" spans="1:6" x14ac:dyDescent="0.3">
      <c r="A3" s="23" t="s">
        <v>421</v>
      </c>
      <c r="B3" t="s">
        <v>426</v>
      </c>
      <c r="E3" t="s">
        <v>427</v>
      </c>
      <c r="F3" t="s">
        <v>428</v>
      </c>
    </row>
    <row r="4" spans="1:6" x14ac:dyDescent="0.3">
      <c r="A4" s="24" t="s">
        <v>59</v>
      </c>
      <c r="B4" s="22">
        <v>17</v>
      </c>
      <c r="E4" t="str">
        <f>A4</f>
        <v>AB de Villiers</v>
      </c>
      <c r="F4">
        <f>GETPIVOTDATA("player_of_match",$A$3,"player_of_match",A4)</f>
        <v>17</v>
      </c>
    </row>
    <row r="5" spans="1:6" x14ac:dyDescent="0.3">
      <c r="A5" s="24" t="s">
        <v>83</v>
      </c>
      <c r="B5" s="22">
        <v>16</v>
      </c>
      <c r="E5" t="str">
        <f t="shared" ref="E5:E14" si="0">A5</f>
        <v>RG Sharma</v>
      </c>
      <c r="F5">
        <f t="shared" ref="F5:F13" si="1">GETPIVOTDATA("player_of_match",$A$3,"player_of_match",A5)</f>
        <v>16</v>
      </c>
    </row>
    <row r="6" spans="1:6" x14ac:dyDescent="0.3">
      <c r="A6" s="24" t="s">
        <v>157</v>
      </c>
      <c r="B6" s="22">
        <v>14</v>
      </c>
      <c r="E6" t="str">
        <f t="shared" si="0"/>
        <v>YK Pathan</v>
      </c>
      <c r="F6">
        <f t="shared" si="1"/>
        <v>14</v>
      </c>
    </row>
    <row r="7" spans="1:6" x14ac:dyDescent="0.3">
      <c r="A7" s="24" t="s">
        <v>92</v>
      </c>
      <c r="B7" s="22">
        <v>14</v>
      </c>
      <c r="E7" t="str">
        <f t="shared" si="0"/>
        <v>CH Gayle</v>
      </c>
      <c r="F7">
        <f t="shared" si="1"/>
        <v>14</v>
      </c>
    </row>
    <row r="8" spans="1:6" x14ac:dyDescent="0.3">
      <c r="A8" s="24" t="s">
        <v>134</v>
      </c>
      <c r="B8" s="22">
        <v>14</v>
      </c>
      <c r="E8" t="str">
        <f t="shared" si="0"/>
        <v>DA Warner</v>
      </c>
      <c r="F8">
        <f t="shared" si="1"/>
        <v>14</v>
      </c>
    </row>
    <row r="9" spans="1:6" x14ac:dyDescent="0.3">
      <c r="A9" s="24" t="s">
        <v>144</v>
      </c>
      <c r="B9" s="22">
        <v>13</v>
      </c>
      <c r="E9" t="str">
        <f t="shared" si="0"/>
        <v>SK Raina</v>
      </c>
      <c r="F9">
        <f t="shared" si="1"/>
        <v>13</v>
      </c>
    </row>
    <row r="10" spans="1:6" x14ac:dyDescent="0.3">
      <c r="A10" s="24" t="s">
        <v>87</v>
      </c>
      <c r="B10" s="22">
        <v>13</v>
      </c>
      <c r="E10" t="str">
        <f t="shared" si="0"/>
        <v>MS Dhoni</v>
      </c>
      <c r="F10">
        <f t="shared" si="1"/>
        <v>13</v>
      </c>
    </row>
    <row r="11" spans="1:6" x14ac:dyDescent="0.3">
      <c r="A11" s="24" t="s">
        <v>16</v>
      </c>
      <c r="B11" s="22">
        <v>12</v>
      </c>
      <c r="E11" t="str">
        <f t="shared" si="0"/>
        <v>SR Watson</v>
      </c>
      <c r="F11">
        <f t="shared" si="1"/>
        <v>12</v>
      </c>
    </row>
    <row r="12" spans="1:6" x14ac:dyDescent="0.3">
      <c r="A12" s="24" t="s">
        <v>171</v>
      </c>
      <c r="B12" s="22">
        <v>12</v>
      </c>
      <c r="E12" t="str">
        <f t="shared" si="0"/>
        <v>AM Rahane</v>
      </c>
      <c r="F12">
        <f t="shared" si="1"/>
        <v>12</v>
      </c>
    </row>
    <row r="13" spans="1:6" x14ac:dyDescent="0.3">
      <c r="A13" s="24" t="s">
        <v>139</v>
      </c>
      <c r="B13" s="22">
        <v>12</v>
      </c>
      <c r="E13" t="str">
        <f t="shared" si="0"/>
        <v>G Gambhir</v>
      </c>
      <c r="F13">
        <f t="shared" si="1"/>
        <v>12</v>
      </c>
    </row>
    <row r="14" spans="1:6" x14ac:dyDescent="0.3">
      <c r="A14" s="24" t="s">
        <v>126</v>
      </c>
      <c r="B14" s="22">
        <v>11</v>
      </c>
    </row>
    <row r="15" spans="1:6" x14ac:dyDescent="0.3">
      <c r="A15" s="24" t="s">
        <v>215</v>
      </c>
      <c r="B15" s="22">
        <v>9</v>
      </c>
    </row>
    <row r="16" spans="1:6" x14ac:dyDescent="0.3">
      <c r="A16" s="24" t="s">
        <v>69</v>
      </c>
      <c r="B16" s="22">
        <v>9</v>
      </c>
    </row>
    <row r="17" spans="1:2" x14ac:dyDescent="0.3">
      <c r="A17" s="24" t="s">
        <v>159</v>
      </c>
      <c r="B17" s="22">
        <v>9</v>
      </c>
    </row>
    <row r="18" spans="1:2" x14ac:dyDescent="0.3">
      <c r="A18" s="24" t="s">
        <v>230</v>
      </c>
      <c r="B18" s="22">
        <v>9</v>
      </c>
    </row>
    <row r="19" spans="1:2" x14ac:dyDescent="0.3">
      <c r="A19" s="24" t="s">
        <v>214</v>
      </c>
      <c r="B19" s="22">
        <v>9</v>
      </c>
    </row>
    <row r="20" spans="1:2" x14ac:dyDescent="0.3">
      <c r="A20" s="24" t="s">
        <v>67</v>
      </c>
      <c r="B20" s="22">
        <v>8</v>
      </c>
    </row>
    <row r="21" spans="1:2" x14ac:dyDescent="0.3">
      <c r="A21" s="24" t="s">
        <v>206</v>
      </c>
      <c r="B21" s="22">
        <v>8</v>
      </c>
    </row>
    <row r="22" spans="1:2" x14ac:dyDescent="0.3">
      <c r="A22" s="24" t="s">
        <v>65</v>
      </c>
      <c r="B22" s="22">
        <v>8</v>
      </c>
    </row>
    <row r="23" spans="1:2" x14ac:dyDescent="0.3">
      <c r="A23" s="24" t="s">
        <v>36</v>
      </c>
      <c r="B23" s="22">
        <v>8</v>
      </c>
    </row>
    <row r="24" spans="1:2" x14ac:dyDescent="0.3">
      <c r="A24" s="24" t="s">
        <v>77</v>
      </c>
      <c r="B24" s="22">
        <v>8</v>
      </c>
    </row>
    <row r="25" spans="1:2" x14ac:dyDescent="0.3">
      <c r="A25" s="24" t="s">
        <v>147</v>
      </c>
      <c r="B25" s="22">
        <v>8</v>
      </c>
    </row>
    <row r="26" spans="1:2" x14ac:dyDescent="0.3">
      <c r="A26" s="24" t="s">
        <v>30</v>
      </c>
      <c r="B26" s="22">
        <v>7</v>
      </c>
    </row>
    <row r="27" spans="1:2" x14ac:dyDescent="0.3">
      <c r="A27" s="24" t="s">
        <v>141</v>
      </c>
      <c r="B27" s="22">
        <v>7</v>
      </c>
    </row>
    <row r="28" spans="1:2" x14ac:dyDescent="0.3">
      <c r="A28" s="24" t="s">
        <v>247</v>
      </c>
      <c r="B28" s="22">
        <v>7</v>
      </c>
    </row>
    <row r="29" spans="1:2" x14ac:dyDescent="0.3">
      <c r="A29" s="24" t="s">
        <v>243</v>
      </c>
      <c r="B29" s="22">
        <v>6</v>
      </c>
    </row>
    <row r="30" spans="1:2" x14ac:dyDescent="0.3">
      <c r="A30" s="24" t="s">
        <v>25</v>
      </c>
      <c r="B30" s="22">
        <v>6</v>
      </c>
    </row>
    <row r="31" spans="1:2" x14ac:dyDescent="0.3">
      <c r="A31" s="24" t="s">
        <v>168</v>
      </c>
      <c r="B31" s="22">
        <v>6</v>
      </c>
    </row>
    <row r="32" spans="1:2" x14ac:dyDescent="0.3">
      <c r="A32" s="24" t="s">
        <v>266</v>
      </c>
      <c r="B32" s="22">
        <v>5</v>
      </c>
    </row>
    <row r="33" spans="1:2" x14ac:dyDescent="0.3">
      <c r="A33" s="24" t="s">
        <v>129</v>
      </c>
      <c r="B33" s="22">
        <v>5</v>
      </c>
    </row>
    <row r="34" spans="1:2" x14ac:dyDescent="0.3">
      <c r="A34" s="24" t="s">
        <v>211</v>
      </c>
      <c r="B34" s="22">
        <v>5</v>
      </c>
    </row>
    <row r="35" spans="1:2" x14ac:dyDescent="0.3">
      <c r="A35" s="24" t="s">
        <v>269</v>
      </c>
      <c r="B35" s="22">
        <v>5</v>
      </c>
    </row>
    <row r="36" spans="1:2" x14ac:dyDescent="0.3">
      <c r="A36" s="24" t="s">
        <v>179</v>
      </c>
      <c r="B36" s="22">
        <v>5</v>
      </c>
    </row>
    <row r="37" spans="1:2" x14ac:dyDescent="0.3">
      <c r="A37" s="24" t="s">
        <v>145</v>
      </c>
      <c r="B37" s="22">
        <v>5</v>
      </c>
    </row>
    <row r="38" spans="1:2" x14ac:dyDescent="0.3">
      <c r="A38" s="24" t="s">
        <v>195</v>
      </c>
      <c r="B38" s="22">
        <v>5</v>
      </c>
    </row>
    <row r="39" spans="1:2" x14ac:dyDescent="0.3">
      <c r="A39" s="24" t="s">
        <v>149</v>
      </c>
      <c r="B39" s="22">
        <v>5</v>
      </c>
    </row>
    <row r="40" spans="1:2" x14ac:dyDescent="0.3">
      <c r="A40" s="24" t="s">
        <v>95</v>
      </c>
      <c r="B40" s="22">
        <v>5</v>
      </c>
    </row>
    <row r="41" spans="1:2" x14ac:dyDescent="0.3">
      <c r="A41" s="24" t="s">
        <v>102</v>
      </c>
      <c r="B41" s="22">
        <v>4</v>
      </c>
    </row>
    <row r="42" spans="1:2" x14ac:dyDescent="0.3">
      <c r="A42" s="24" t="s">
        <v>232</v>
      </c>
      <c r="B42" s="22">
        <v>4</v>
      </c>
    </row>
    <row r="43" spans="1:2" x14ac:dyDescent="0.3">
      <c r="A43" s="24" t="s">
        <v>148</v>
      </c>
      <c r="B43" s="22">
        <v>4</v>
      </c>
    </row>
    <row r="44" spans="1:2" x14ac:dyDescent="0.3">
      <c r="A44" s="24" t="s">
        <v>227</v>
      </c>
      <c r="B44" s="22">
        <v>4</v>
      </c>
    </row>
    <row r="45" spans="1:2" x14ac:dyDescent="0.3">
      <c r="A45" s="24" t="s">
        <v>207</v>
      </c>
      <c r="B45" s="22">
        <v>4</v>
      </c>
    </row>
    <row r="46" spans="1:2" x14ac:dyDescent="0.3">
      <c r="A46" s="24" t="s">
        <v>54</v>
      </c>
      <c r="B46" s="22">
        <v>4</v>
      </c>
    </row>
    <row r="47" spans="1:2" x14ac:dyDescent="0.3">
      <c r="A47" s="24" t="s">
        <v>218</v>
      </c>
      <c r="B47" s="22">
        <v>4</v>
      </c>
    </row>
    <row r="48" spans="1:2" x14ac:dyDescent="0.3">
      <c r="A48" s="24" t="s">
        <v>304</v>
      </c>
      <c r="B48" s="22">
        <v>4</v>
      </c>
    </row>
    <row r="49" spans="1:2" x14ac:dyDescent="0.3">
      <c r="A49" s="24" t="s">
        <v>151</v>
      </c>
      <c r="B49" s="22">
        <v>4</v>
      </c>
    </row>
    <row r="50" spans="1:2" x14ac:dyDescent="0.3">
      <c r="A50" s="24" t="s">
        <v>213</v>
      </c>
      <c r="B50" s="22">
        <v>4</v>
      </c>
    </row>
    <row r="51" spans="1:2" x14ac:dyDescent="0.3">
      <c r="A51" s="24" t="s">
        <v>110</v>
      </c>
      <c r="B51" s="22">
        <v>4</v>
      </c>
    </row>
    <row r="52" spans="1:2" x14ac:dyDescent="0.3">
      <c r="A52" s="24" t="s">
        <v>327</v>
      </c>
      <c r="B52" s="22">
        <v>4</v>
      </c>
    </row>
    <row r="53" spans="1:2" x14ac:dyDescent="0.3">
      <c r="A53" s="24" t="s">
        <v>94</v>
      </c>
      <c r="B53" s="22">
        <v>4</v>
      </c>
    </row>
    <row r="54" spans="1:2" x14ac:dyDescent="0.3">
      <c r="A54" s="24" t="s">
        <v>68</v>
      </c>
      <c r="B54" s="22">
        <v>4</v>
      </c>
    </row>
    <row r="55" spans="1:2" x14ac:dyDescent="0.3">
      <c r="A55" s="24" t="s">
        <v>107</v>
      </c>
      <c r="B55" s="22">
        <v>4</v>
      </c>
    </row>
    <row r="56" spans="1:2" x14ac:dyDescent="0.3">
      <c r="A56" s="24" t="s">
        <v>173</v>
      </c>
      <c r="B56" s="22">
        <v>4</v>
      </c>
    </row>
    <row r="57" spans="1:2" x14ac:dyDescent="0.3">
      <c r="A57" s="24" t="s">
        <v>152</v>
      </c>
      <c r="B57" s="22">
        <v>4</v>
      </c>
    </row>
    <row r="58" spans="1:2" x14ac:dyDescent="0.3">
      <c r="A58" s="24" t="s">
        <v>200</v>
      </c>
      <c r="B58" s="22">
        <v>3</v>
      </c>
    </row>
    <row r="59" spans="1:2" x14ac:dyDescent="0.3">
      <c r="A59" s="24" t="s">
        <v>74</v>
      </c>
      <c r="B59" s="22">
        <v>3</v>
      </c>
    </row>
    <row r="60" spans="1:2" x14ac:dyDescent="0.3">
      <c r="A60" s="24" t="s">
        <v>255</v>
      </c>
      <c r="B60" s="22">
        <v>3</v>
      </c>
    </row>
    <row r="61" spans="1:2" x14ac:dyDescent="0.3">
      <c r="A61" s="24" t="s">
        <v>270</v>
      </c>
      <c r="B61" s="22">
        <v>3</v>
      </c>
    </row>
    <row r="62" spans="1:2" x14ac:dyDescent="0.3">
      <c r="A62" s="24" t="s">
        <v>70</v>
      </c>
      <c r="B62" s="22">
        <v>3</v>
      </c>
    </row>
    <row r="63" spans="1:2" x14ac:dyDescent="0.3">
      <c r="A63" s="24" t="s">
        <v>73</v>
      </c>
      <c r="B63" s="22">
        <v>3</v>
      </c>
    </row>
    <row r="64" spans="1:2" x14ac:dyDescent="0.3">
      <c r="A64" s="24" t="s">
        <v>85</v>
      </c>
      <c r="B64" s="22">
        <v>3</v>
      </c>
    </row>
    <row r="65" spans="1:2" x14ac:dyDescent="0.3">
      <c r="A65" s="24" t="s">
        <v>128</v>
      </c>
      <c r="B65" s="22">
        <v>3</v>
      </c>
    </row>
    <row r="66" spans="1:2" x14ac:dyDescent="0.3">
      <c r="A66" s="24" t="s">
        <v>313</v>
      </c>
      <c r="B66" s="22">
        <v>3</v>
      </c>
    </row>
    <row r="67" spans="1:2" x14ac:dyDescent="0.3">
      <c r="A67" s="24" t="s">
        <v>176</v>
      </c>
      <c r="B67" s="22">
        <v>3</v>
      </c>
    </row>
    <row r="68" spans="1:2" x14ac:dyDescent="0.3">
      <c r="A68" s="24" t="s">
        <v>79</v>
      </c>
      <c r="B68" s="22">
        <v>3</v>
      </c>
    </row>
    <row r="69" spans="1:2" x14ac:dyDescent="0.3">
      <c r="A69" s="24" t="s">
        <v>196</v>
      </c>
      <c r="B69" s="22">
        <v>3</v>
      </c>
    </row>
    <row r="70" spans="1:2" x14ac:dyDescent="0.3">
      <c r="A70" s="24" t="s">
        <v>310</v>
      </c>
      <c r="B70" s="22">
        <v>3</v>
      </c>
    </row>
    <row r="71" spans="1:2" x14ac:dyDescent="0.3">
      <c r="A71" s="24" t="s">
        <v>33</v>
      </c>
      <c r="B71" s="22">
        <v>3</v>
      </c>
    </row>
    <row r="72" spans="1:2" x14ac:dyDescent="0.3">
      <c r="A72" s="24" t="s">
        <v>146</v>
      </c>
      <c r="B72" s="22">
        <v>3</v>
      </c>
    </row>
    <row r="73" spans="1:2" x14ac:dyDescent="0.3">
      <c r="A73" s="24" t="s">
        <v>133</v>
      </c>
      <c r="B73" s="22">
        <v>3</v>
      </c>
    </row>
    <row r="74" spans="1:2" x14ac:dyDescent="0.3">
      <c r="A74" s="24" t="s">
        <v>241</v>
      </c>
      <c r="B74" s="22">
        <v>3</v>
      </c>
    </row>
    <row r="75" spans="1:2" x14ac:dyDescent="0.3">
      <c r="A75" s="24" t="s">
        <v>119</v>
      </c>
      <c r="B75" s="22">
        <v>3</v>
      </c>
    </row>
    <row r="76" spans="1:2" x14ac:dyDescent="0.3">
      <c r="A76" s="24" t="s">
        <v>101</v>
      </c>
      <c r="B76" s="22">
        <v>3</v>
      </c>
    </row>
    <row r="77" spans="1:2" x14ac:dyDescent="0.3">
      <c r="A77" s="24" t="s">
        <v>251</v>
      </c>
      <c r="B77" s="22">
        <v>3</v>
      </c>
    </row>
    <row r="78" spans="1:2" x14ac:dyDescent="0.3">
      <c r="A78" s="24" t="s">
        <v>201</v>
      </c>
      <c r="B78" s="22">
        <v>3</v>
      </c>
    </row>
    <row r="79" spans="1:2" x14ac:dyDescent="0.3">
      <c r="A79" s="24" t="s">
        <v>268</v>
      </c>
      <c r="B79" s="22">
        <v>2</v>
      </c>
    </row>
    <row r="80" spans="1:2" x14ac:dyDescent="0.3">
      <c r="A80" s="24" t="s">
        <v>303</v>
      </c>
      <c r="B80" s="22">
        <v>2</v>
      </c>
    </row>
    <row r="81" spans="1:2" x14ac:dyDescent="0.3">
      <c r="A81" s="24" t="s">
        <v>277</v>
      </c>
      <c r="B81" s="22">
        <v>2</v>
      </c>
    </row>
    <row r="82" spans="1:2" x14ac:dyDescent="0.3">
      <c r="A82" s="24" t="s">
        <v>212</v>
      </c>
      <c r="B82" s="22">
        <v>2</v>
      </c>
    </row>
    <row r="83" spans="1:2" x14ac:dyDescent="0.3">
      <c r="A83" s="24" t="s">
        <v>86</v>
      </c>
      <c r="B83" s="22">
        <v>2</v>
      </c>
    </row>
    <row r="84" spans="1:2" x14ac:dyDescent="0.3">
      <c r="A84" s="24" t="s">
        <v>356</v>
      </c>
      <c r="B84" s="22">
        <v>2</v>
      </c>
    </row>
    <row r="85" spans="1:2" x14ac:dyDescent="0.3">
      <c r="A85" s="24" t="s">
        <v>90</v>
      </c>
      <c r="B85" s="22">
        <v>2</v>
      </c>
    </row>
    <row r="86" spans="1:2" x14ac:dyDescent="0.3">
      <c r="A86" s="24" t="s">
        <v>353</v>
      </c>
      <c r="B86" s="22">
        <v>2</v>
      </c>
    </row>
    <row r="87" spans="1:2" x14ac:dyDescent="0.3">
      <c r="A87" s="24" t="s">
        <v>261</v>
      </c>
      <c r="B87" s="22">
        <v>2</v>
      </c>
    </row>
    <row r="88" spans="1:2" x14ac:dyDescent="0.3">
      <c r="A88" s="24" t="s">
        <v>252</v>
      </c>
      <c r="B88" s="22">
        <v>2</v>
      </c>
    </row>
    <row r="89" spans="1:2" x14ac:dyDescent="0.3">
      <c r="A89" s="24" t="s">
        <v>375</v>
      </c>
      <c r="B89" s="22">
        <v>2</v>
      </c>
    </row>
    <row r="90" spans="1:2" x14ac:dyDescent="0.3">
      <c r="A90" s="24" t="s">
        <v>169</v>
      </c>
      <c r="B90" s="22">
        <v>2</v>
      </c>
    </row>
    <row r="91" spans="1:2" x14ac:dyDescent="0.3">
      <c r="A91" s="24" t="s">
        <v>165</v>
      </c>
      <c r="B91" s="22">
        <v>2</v>
      </c>
    </row>
    <row r="92" spans="1:2" x14ac:dyDescent="0.3">
      <c r="A92" s="24" t="s">
        <v>187</v>
      </c>
      <c r="B92" s="22">
        <v>2</v>
      </c>
    </row>
    <row r="93" spans="1:2" x14ac:dyDescent="0.3">
      <c r="A93" s="24" t="s">
        <v>301</v>
      </c>
      <c r="B93" s="22">
        <v>2</v>
      </c>
    </row>
    <row r="94" spans="1:2" x14ac:dyDescent="0.3">
      <c r="A94" s="24" t="s">
        <v>121</v>
      </c>
      <c r="B94" s="22">
        <v>2</v>
      </c>
    </row>
    <row r="95" spans="1:2" x14ac:dyDescent="0.3">
      <c r="A95" s="24" t="s">
        <v>164</v>
      </c>
      <c r="B95" s="22">
        <v>2</v>
      </c>
    </row>
    <row r="96" spans="1:2" x14ac:dyDescent="0.3">
      <c r="A96" s="24" t="s">
        <v>338</v>
      </c>
      <c r="B96" s="22">
        <v>2</v>
      </c>
    </row>
    <row r="97" spans="1:2" x14ac:dyDescent="0.3">
      <c r="A97" s="24" t="s">
        <v>265</v>
      </c>
      <c r="B97" s="22">
        <v>2</v>
      </c>
    </row>
    <row r="98" spans="1:2" x14ac:dyDescent="0.3">
      <c r="A98" s="24" t="s">
        <v>219</v>
      </c>
      <c r="B98" s="22">
        <v>2</v>
      </c>
    </row>
    <row r="99" spans="1:2" x14ac:dyDescent="0.3">
      <c r="A99" s="24" t="s">
        <v>140</v>
      </c>
      <c r="B99" s="22">
        <v>2</v>
      </c>
    </row>
    <row r="100" spans="1:2" x14ac:dyDescent="0.3">
      <c r="A100" s="24" t="s">
        <v>257</v>
      </c>
      <c r="B100" s="22">
        <v>2</v>
      </c>
    </row>
    <row r="101" spans="1:2" x14ac:dyDescent="0.3">
      <c r="A101" s="24" t="s">
        <v>244</v>
      </c>
      <c r="B101" s="22">
        <v>2</v>
      </c>
    </row>
    <row r="102" spans="1:2" x14ac:dyDescent="0.3">
      <c r="A102" s="24" t="s">
        <v>366</v>
      </c>
      <c r="B102" s="22">
        <v>2</v>
      </c>
    </row>
    <row r="103" spans="1:2" x14ac:dyDescent="0.3">
      <c r="A103" s="24" t="s">
        <v>370</v>
      </c>
      <c r="B103" s="22">
        <v>2</v>
      </c>
    </row>
    <row r="104" spans="1:2" x14ac:dyDescent="0.3">
      <c r="A104" s="24" t="s">
        <v>239</v>
      </c>
      <c r="B104" s="22">
        <v>2</v>
      </c>
    </row>
    <row r="105" spans="1:2" x14ac:dyDescent="0.3">
      <c r="A105" s="24" t="s">
        <v>62</v>
      </c>
      <c r="B105" s="22">
        <v>2</v>
      </c>
    </row>
    <row r="106" spans="1:2" x14ac:dyDescent="0.3">
      <c r="A106" s="24" t="s">
        <v>250</v>
      </c>
      <c r="B106" s="22">
        <v>2</v>
      </c>
    </row>
    <row r="107" spans="1:2" x14ac:dyDescent="0.3">
      <c r="A107" s="24" t="s">
        <v>143</v>
      </c>
      <c r="B107" s="22">
        <v>2</v>
      </c>
    </row>
    <row r="108" spans="1:2" x14ac:dyDescent="0.3">
      <c r="A108" s="24" t="s">
        <v>264</v>
      </c>
      <c r="B108" s="22">
        <v>2</v>
      </c>
    </row>
    <row r="109" spans="1:2" x14ac:dyDescent="0.3">
      <c r="A109" s="24" t="s">
        <v>376</v>
      </c>
      <c r="B109" s="22">
        <v>2</v>
      </c>
    </row>
    <row r="110" spans="1:2" x14ac:dyDescent="0.3">
      <c r="A110" s="24" t="s">
        <v>275</v>
      </c>
      <c r="B110" s="22">
        <v>2</v>
      </c>
    </row>
    <row r="111" spans="1:2" x14ac:dyDescent="0.3">
      <c r="A111" s="24" t="s">
        <v>163</v>
      </c>
      <c r="B111" s="22">
        <v>2</v>
      </c>
    </row>
    <row r="112" spans="1:2" x14ac:dyDescent="0.3">
      <c r="A112" s="24" t="s">
        <v>142</v>
      </c>
      <c r="B112" s="22">
        <v>2</v>
      </c>
    </row>
    <row r="113" spans="1:2" x14ac:dyDescent="0.3">
      <c r="A113" s="24" t="s">
        <v>124</v>
      </c>
      <c r="B113" s="22">
        <v>2</v>
      </c>
    </row>
    <row r="114" spans="1:2" x14ac:dyDescent="0.3">
      <c r="A114" s="24" t="s">
        <v>156</v>
      </c>
      <c r="B114" s="22">
        <v>2</v>
      </c>
    </row>
    <row r="115" spans="1:2" x14ac:dyDescent="0.3">
      <c r="A115" s="24" t="s">
        <v>56</v>
      </c>
      <c r="B115" s="22">
        <v>2</v>
      </c>
    </row>
    <row r="116" spans="1:2" x14ac:dyDescent="0.3">
      <c r="A116" s="24" t="s">
        <v>193</v>
      </c>
      <c r="B116" s="22">
        <v>2</v>
      </c>
    </row>
    <row r="117" spans="1:2" x14ac:dyDescent="0.3">
      <c r="A117" s="24" t="s">
        <v>150</v>
      </c>
      <c r="B117" s="22">
        <v>2</v>
      </c>
    </row>
    <row r="118" spans="1:2" x14ac:dyDescent="0.3">
      <c r="A118" s="24" t="s">
        <v>297</v>
      </c>
      <c r="B118" s="22">
        <v>2</v>
      </c>
    </row>
    <row r="119" spans="1:2" x14ac:dyDescent="0.3">
      <c r="A119" s="24" t="s">
        <v>76</v>
      </c>
      <c r="B119" s="22">
        <v>1</v>
      </c>
    </row>
    <row r="120" spans="1:2" x14ac:dyDescent="0.3">
      <c r="A120" s="24" t="s">
        <v>367</v>
      </c>
      <c r="B120" s="22">
        <v>1</v>
      </c>
    </row>
    <row r="121" spans="1:2" x14ac:dyDescent="0.3">
      <c r="A121" s="24" t="s">
        <v>383</v>
      </c>
      <c r="B121" s="22">
        <v>1</v>
      </c>
    </row>
    <row r="122" spans="1:2" x14ac:dyDescent="0.3">
      <c r="A122" s="24" t="s">
        <v>153</v>
      </c>
      <c r="B122" s="22">
        <v>1</v>
      </c>
    </row>
    <row r="123" spans="1:2" x14ac:dyDescent="0.3">
      <c r="A123" s="24" t="s">
        <v>336</v>
      </c>
      <c r="B123" s="22">
        <v>1</v>
      </c>
    </row>
    <row r="124" spans="1:2" x14ac:dyDescent="0.3">
      <c r="A124" s="24" t="s">
        <v>273</v>
      </c>
      <c r="B124" s="22">
        <v>1</v>
      </c>
    </row>
    <row r="125" spans="1:2" x14ac:dyDescent="0.3">
      <c r="A125" s="24" t="s">
        <v>320</v>
      </c>
      <c r="B125" s="22">
        <v>1</v>
      </c>
    </row>
    <row r="126" spans="1:2" x14ac:dyDescent="0.3">
      <c r="A126" s="24" t="s">
        <v>248</v>
      </c>
      <c r="B126" s="22">
        <v>1</v>
      </c>
    </row>
    <row r="127" spans="1:2" x14ac:dyDescent="0.3">
      <c r="A127" s="24" t="s">
        <v>272</v>
      </c>
      <c r="B127" s="22">
        <v>1</v>
      </c>
    </row>
    <row r="128" spans="1:2" x14ac:dyDescent="0.3">
      <c r="A128" s="24" t="s">
        <v>382</v>
      </c>
      <c r="B128" s="22">
        <v>1</v>
      </c>
    </row>
    <row r="129" spans="1:2" x14ac:dyDescent="0.3">
      <c r="A129" s="24" t="s">
        <v>233</v>
      </c>
      <c r="B129" s="22">
        <v>1</v>
      </c>
    </row>
    <row r="130" spans="1:2" x14ac:dyDescent="0.3">
      <c r="A130" s="24" t="s">
        <v>276</v>
      </c>
      <c r="B130" s="22">
        <v>1</v>
      </c>
    </row>
    <row r="131" spans="1:2" x14ac:dyDescent="0.3">
      <c r="A131" s="24" t="s">
        <v>357</v>
      </c>
      <c r="B131" s="22">
        <v>1</v>
      </c>
    </row>
    <row r="132" spans="1:2" x14ac:dyDescent="0.3">
      <c r="A132" s="24" t="s">
        <v>132</v>
      </c>
      <c r="B132" s="22">
        <v>1</v>
      </c>
    </row>
    <row r="133" spans="1:2" x14ac:dyDescent="0.3">
      <c r="A133" s="24" t="s">
        <v>203</v>
      </c>
      <c r="B133" s="22">
        <v>1</v>
      </c>
    </row>
    <row r="134" spans="1:2" x14ac:dyDescent="0.3">
      <c r="A134" s="24" t="s">
        <v>115</v>
      </c>
      <c r="B134" s="22">
        <v>1</v>
      </c>
    </row>
    <row r="135" spans="1:2" x14ac:dyDescent="0.3">
      <c r="A135" s="24" t="s">
        <v>71</v>
      </c>
      <c r="B135" s="22">
        <v>1</v>
      </c>
    </row>
    <row r="136" spans="1:2" x14ac:dyDescent="0.3">
      <c r="A136" s="24" t="s">
        <v>364</v>
      </c>
      <c r="B136" s="22">
        <v>1</v>
      </c>
    </row>
    <row r="137" spans="1:2" x14ac:dyDescent="0.3">
      <c r="A137" s="24" t="s">
        <v>321</v>
      </c>
      <c r="B137" s="22">
        <v>1</v>
      </c>
    </row>
    <row r="138" spans="1:2" x14ac:dyDescent="0.3">
      <c r="A138" s="24" t="s">
        <v>258</v>
      </c>
      <c r="B138" s="22">
        <v>1</v>
      </c>
    </row>
    <row r="139" spans="1:2" x14ac:dyDescent="0.3">
      <c r="A139" s="24" t="s">
        <v>379</v>
      </c>
      <c r="B139" s="22">
        <v>1</v>
      </c>
    </row>
    <row r="140" spans="1:2" x14ac:dyDescent="0.3">
      <c r="A140" s="24" t="s">
        <v>355</v>
      </c>
      <c r="B140" s="22">
        <v>1</v>
      </c>
    </row>
    <row r="141" spans="1:2" x14ac:dyDescent="0.3">
      <c r="A141" s="24" t="s">
        <v>43</v>
      </c>
      <c r="B141" s="22">
        <v>1</v>
      </c>
    </row>
    <row r="142" spans="1:2" x14ac:dyDescent="0.3">
      <c r="A142" s="24" t="s">
        <v>253</v>
      </c>
      <c r="B142" s="22">
        <v>1</v>
      </c>
    </row>
    <row r="143" spans="1:2" x14ac:dyDescent="0.3">
      <c r="A143" s="24" t="s">
        <v>97</v>
      </c>
      <c r="B143" s="22">
        <v>1</v>
      </c>
    </row>
    <row r="144" spans="1:2" x14ac:dyDescent="0.3">
      <c r="A144" s="24" t="s">
        <v>175</v>
      </c>
      <c r="B144" s="22">
        <v>1</v>
      </c>
    </row>
    <row r="145" spans="1:2" x14ac:dyDescent="0.3">
      <c r="A145" s="24" t="s">
        <v>381</v>
      </c>
      <c r="B145" s="22">
        <v>1</v>
      </c>
    </row>
    <row r="146" spans="1:2" x14ac:dyDescent="0.3">
      <c r="A146" s="24" t="s">
        <v>96</v>
      </c>
      <c r="B146" s="22">
        <v>1</v>
      </c>
    </row>
    <row r="147" spans="1:2" x14ac:dyDescent="0.3">
      <c r="A147" s="24" t="s">
        <v>242</v>
      </c>
      <c r="B147" s="22">
        <v>1</v>
      </c>
    </row>
    <row r="148" spans="1:2" x14ac:dyDescent="0.3">
      <c r="A148" s="24" t="s">
        <v>329</v>
      </c>
      <c r="B148" s="22">
        <v>1</v>
      </c>
    </row>
    <row r="149" spans="1:2" x14ac:dyDescent="0.3">
      <c r="A149" s="24" t="s">
        <v>249</v>
      </c>
      <c r="B149" s="22">
        <v>1</v>
      </c>
    </row>
    <row r="150" spans="1:2" x14ac:dyDescent="0.3">
      <c r="A150" s="24" t="s">
        <v>78</v>
      </c>
      <c r="B150" s="22">
        <v>1</v>
      </c>
    </row>
    <row r="151" spans="1:2" x14ac:dyDescent="0.3">
      <c r="A151" s="24" t="s">
        <v>198</v>
      </c>
      <c r="B151" s="22">
        <v>1</v>
      </c>
    </row>
    <row r="152" spans="1:2" x14ac:dyDescent="0.3">
      <c r="A152" s="24" t="s">
        <v>323</v>
      </c>
      <c r="B152" s="22">
        <v>1</v>
      </c>
    </row>
    <row r="153" spans="1:2" x14ac:dyDescent="0.3">
      <c r="A153" s="24" t="s">
        <v>371</v>
      </c>
      <c r="B153" s="22">
        <v>1</v>
      </c>
    </row>
    <row r="154" spans="1:2" x14ac:dyDescent="0.3">
      <c r="A154" s="24" t="s">
        <v>350</v>
      </c>
      <c r="B154" s="22">
        <v>1</v>
      </c>
    </row>
    <row r="155" spans="1:2" x14ac:dyDescent="0.3">
      <c r="A155" s="24" t="s">
        <v>199</v>
      </c>
      <c r="B155" s="22">
        <v>1</v>
      </c>
    </row>
    <row r="156" spans="1:2" x14ac:dyDescent="0.3">
      <c r="A156" s="24" t="s">
        <v>194</v>
      </c>
      <c r="B156" s="22">
        <v>1</v>
      </c>
    </row>
    <row r="157" spans="1:2" x14ac:dyDescent="0.3">
      <c r="A157" s="24" t="s">
        <v>325</v>
      </c>
      <c r="B157" s="22">
        <v>1</v>
      </c>
    </row>
    <row r="158" spans="1:2" x14ac:dyDescent="0.3">
      <c r="A158" s="24" t="s">
        <v>167</v>
      </c>
      <c r="B158" s="22">
        <v>1</v>
      </c>
    </row>
    <row r="159" spans="1:2" x14ac:dyDescent="0.3">
      <c r="A159" s="24" t="s">
        <v>48</v>
      </c>
      <c r="B159" s="22">
        <v>1</v>
      </c>
    </row>
    <row r="160" spans="1:2" x14ac:dyDescent="0.3">
      <c r="A160" s="24" t="s">
        <v>322</v>
      </c>
      <c r="B160" s="22">
        <v>1</v>
      </c>
    </row>
    <row r="161" spans="1:2" x14ac:dyDescent="0.3">
      <c r="A161" s="24" t="s">
        <v>378</v>
      </c>
      <c r="B161" s="22">
        <v>1</v>
      </c>
    </row>
    <row r="162" spans="1:2" x14ac:dyDescent="0.3">
      <c r="A162" s="24" t="s">
        <v>326</v>
      </c>
      <c r="B162" s="22">
        <v>1</v>
      </c>
    </row>
    <row r="163" spans="1:2" x14ac:dyDescent="0.3">
      <c r="A163" s="24" t="s">
        <v>174</v>
      </c>
      <c r="B163" s="22">
        <v>1</v>
      </c>
    </row>
    <row r="164" spans="1:2" x14ac:dyDescent="0.3">
      <c r="A164" s="24" t="s">
        <v>361</v>
      </c>
      <c r="B164" s="22">
        <v>1</v>
      </c>
    </row>
    <row r="165" spans="1:2" x14ac:dyDescent="0.3">
      <c r="A165" s="24" t="s">
        <v>354</v>
      </c>
      <c r="B165" s="22">
        <v>1</v>
      </c>
    </row>
    <row r="166" spans="1:2" x14ac:dyDescent="0.3">
      <c r="A166" s="24" t="s">
        <v>246</v>
      </c>
      <c r="B166" s="22">
        <v>1</v>
      </c>
    </row>
    <row r="167" spans="1:2" x14ac:dyDescent="0.3">
      <c r="A167" s="24" t="s">
        <v>135</v>
      </c>
      <c r="B167" s="22">
        <v>1</v>
      </c>
    </row>
    <row r="168" spans="1:2" x14ac:dyDescent="0.3">
      <c r="A168" s="24" t="s">
        <v>177</v>
      </c>
      <c r="B168" s="22">
        <v>1</v>
      </c>
    </row>
    <row r="169" spans="1:2" x14ac:dyDescent="0.3">
      <c r="A169" s="24" t="s">
        <v>377</v>
      </c>
      <c r="B169" s="22">
        <v>1</v>
      </c>
    </row>
    <row r="170" spans="1:2" x14ac:dyDescent="0.3">
      <c r="A170" s="24" t="s">
        <v>316</v>
      </c>
      <c r="B170" s="22">
        <v>1</v>
      </c>
    </row>
    <row r="171" spans="1:2" x14ac:dyDescent="0.3">
      <c r="A171" s="24" t="s">
        <v>256</v>
      </c>
      <c r="B171" s="22">
        <v>1</v>
      </c>
    </row>
    <row r="172" spans="1:2" x14ac:dyDescent="0.3">
      <c r="A172" s="24" t="s">
        <v>343</v>
      </c>
      <c r="B172" s="22">
        <v>1</v>
      </c>
    </row>
    <row r="173" spans="1:2" x14ac:dyDescent="0.3">
      <c r="A173" s="24" t="s">
        <v>192</v>
      </c>
      <c r="B173" s="22">
        <v>1</v>
      </c>
    </row>
    <row r="174" spans="1:2" x14ac:dyDescent="0.3">
      <c r="A174" s="24" t="s">
        <v>324</v>
      </c>
      <c r="B174" s="22">
        <v>1</v>
      </c>
    </row>
    <row r="175" spans="1:2" x14ac:dyDescent="0.3">
      <c r="A175" s="24" t="s">
        <v>263</v>
      </c>
      <c r="B175" s="22">
        <v>1</v>
      </c>
    </row>
    <row r="176" spans="1:2" x14ac:dyDescent="0.3">
      <c r="A176" s="24" t="s">
        <v>314</v>
      </c>
      <c r="B176" s="22">
        <v>1</v>
      </c>
    </row>
    <row r="177" spans="1:2" x14ac:dyDescent="0.3">
      <c r="A177" s="24" t="s">
        <v>374</v>
      </c>
      <c r="B177" s="22">
        <v>1</v>
      </c>
    </row>
    <row r="178" spans="1:2" x14ac:dyDescent="0.3">
      <c r="A178" s="24" t="s">
        <v>380</v>
      </c>
      <c r="B178" s="22">
        <v>1</v>
      </c>
    </row>
    <row r="179" spans="1:2" x14ac:dyDescent="0.3">
      <c r="A179" s="24" t="s">
        <v>302</v>
      </c>
      <c r="B179" s="22">
        <v>1</v>
      </c>
    </row>
    <row r="180" spans="1:2" x14ac:dyDescent="0.3">
      <c r="A180" s="24" t="s">
        <v>267</v>
      </c>
      <c r="B180" s="22">
        <v>1</v>
      </c>
    </row>
    <row r="181" spans="1:2" x14ac:dyDescent="0.3">
      <c r="A181" s="24" t="s">
        <v>274</v>
      </c>
      <c r="B181" s="22">
        <v>1</v>
      </c>
    </row>
    <row r="182" spans="1:2" x14ac:dyDescent="0.3">
      <c r="A182" s="24" t="s">
        <v>131</v>
      </c>
      <c r="B182" s="22">
        <v>1</v>
      </c>
    </row>
    <row r="183" spans="1:2" x14ac:dyDescent="0.3">
      <c r="A183" s="24" t="s">
        <v>208</v>
      </c>
      <c r="B183" s="22">
        <v>1</v>
      </c>
    </row>
    <row r="184" spans="1:2" x14ac:dyDescent="0.3">
      <c r="A184" s="24" t="s">
        <v>271</v>
      </c>
      <c r="B184" s="22">
        <v>1</v>
      </c>
    </row>
    <row r="185" spans="1:2" x14ac:dyDescent="0.3">
      <c r="A185" s="24" t="s">
        <v>99</v>
      </c>
      <c r="B185" s="22">
        <v>1</v>
      </c>
    </row>
    <row r="186" spans="1:2" x14ac:dyDescent="0.3">
      <c r="A186" s="24" t="s">
        <v>278</v>
      </c>
      <c r="B186" s="22">
        <v>1</v>
      </c>
    </row>
    <row r="187" spans="1:2" x14ac:dyDescent="0.3">
      <c r="A187" s="24" t="s">
        <v>80</v>
      </c>
      <c r="B187" s="22">
        <v>1</v>
      </c>
    </row>
    <row r="188" spans="1:2" x14ac:dyDescent="0.3">
      <c r="A188" s="24" t="s">
        <v>210</v>
      </c>
      <c r="B188" s="22">
        <v>1</v>
      </c>
    </row>
    <row r="189" spans="1:2" x14ac:dyDescent="0.3">
      <c r="A189" s="24" t="s">
        <v>358</v>
      </c>
      <c r="B189" s="22">
        <v>1</v>
      </c>
    </row>
    <row r="190" spans="1:2" x14ac:dyDescent="0.3">
      <c r="A190" s="24" t="s">
        <v>319</v>
      </c>
      <c r="B190" s="22">
        <v>1</v>
      </c>
    </row>
    <row r="191" spans="1:2" x14ac:dyDescent="0.3">
      <c r="A191" s="24" t="s">
        <v>209</v>
      </c>
      <c r="B191" s="22">
        <v>1</v>
      </c>
    </row>
    <row r="192" spans="1:2" x14ac:dyDescent="0.3">
      <c r="A192" s="24" t="s">
        <v>365</v>
      </c>
      <c r="B192" s="22">
        <v>1</v>
      </c>
    </row>
    <row r="193" spans="1:2" x14ac:dyDescent="0.3">
      <c r="A193" s="24" t="s">
        <v>88</v>
      </c>
      <c r="B193" s="22">
        <v>1</v>
      </c>
    </row>
    <row r="194" spans="1:2" x14ac:dyDescent="0.3">
      <c r="A194" s="24" t="s">
        <v>172</v>
      </c>
      <c r="B194" s="22">
        <v>1</v>
      </c>
    </row>
    <row r="195" spans="1:2" x14ac:dyDescent="0.3">
      <c r="A195" s="24" t="s">
        <v>109</v>
      </c>
      <c r="B195" s="22">
        <v>1</v>
      </c>
    </row>
    <row r="196" spans="1:2" x14ac:dyDescent="0.3">
      <c r="A196" s="24" t="s">
        <v>362</v>
      </c>
      <c r="B196" s="22">
        <v>1</v>
      </c>
    </row>
    <row r="197" spans="1:2" x14ac:dyDescent="0.3">
      <c r="A197" s="24" t="s">
        <v>328</v>
      </c>
      <c r="B197" s="22">
        <v>1</v>
      </c>
    </row>
    <row r="198" spans="1:2" x14ac:dyDescent="0.3">
      <c r="A198" s="24" t="s">
        <v>63</v>
      </c>
      <c r="B198" s="22">
        <v>1</v>
      </c>
    </row>
    <row r="199" spans="1:2" x14ac:dyDescent="0.3">
      <c r="A199" s="24" t="s">
        <v>229</v>
      </c>
      <c r="B199" s="22">
        <v>1</v>
      </c>
    </row>
    <row r="200" spans="1:2" x14ac:dyDescent="0.3">
      <c r="A200" s="24" t="s">
        <v>347</v>
      </c>
      <c r="B200" s="22">
        <v>1</v>
      </c>
    </row>
    <row r="201" spans="1:2" x14ac:dyDescent="0.3">
      <c r="A201" s="24" t="s">
        <v>298</v>
      </c>
      <c r="B201" s="22">
        <v>1</v>
      </c>
    </row>
    <row r="202" spans="1:2" x14ac:dyDescent="0.3">
      <c r="A202" s="24" t="s">
        <v>106</v>
      </c>
      <c r="B202" s="22">
        <v>1</v>
      </c>
    </row>
    <row r="203" spans="1:2" x14ac:dyDescent="0.3">
      <c r="A203" s="24" t="s">
        <v>311</v>
      </c>
      <c r="B203" s="22">
        <v>1</v>
      </c>
    </row>
    <row r="204" spans="1:2" x14ac:dyDescent="0.3">
      <c r="A204" s="24" t="s">
        <v>425</v>
      </c>
      <c r="B204" s="22"/>
    </row>
    <row r="205" spans="1:2" x14ac:dyDescent="0.3">
      <c r="A205" s="24" t="s">
        <v>422</v>
      </c>
      <c r="B205" s="22">
        <v>621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70D0D-B69D-479B-A19D-D8A048170B19}">
  <dimension ref="A3:H30"/>
  <sheetViews>
    <sheetView topLeftCell="A2" workbookViewId="0">
      <selection activeCell="C8" sqref="C8"/>
    </sheetView>
  </sheetViews>
  <sheetFormatPr defaultRowHeight="15.6" x14ac:dyDescent="0.3"/>
  <cols>
    <col min="1" max="1" width="12.296875" bestFit="1" customWidth="1"/>
    <col min="5" max="5" width="18.796875" bestFit="1" customWidth="1"/>
    <col min="6" max="6" width="13.59765625" bestFit="1" customWidth="1"/>
    <col min="7" max="7" width="13.796875" bestFit="1" customWidth="1"/>
    <col min="8" max="8" width="13.09765625" bestFit="1" customWidth="1"/>
  </cols>
  <sheetData>
    <row r="3" spans="1:8" ht="28.8" x14ac:dyDescent="0.3">
      <c r="A3" s="23" t="s">
        <v>421</v>
      </c>
      <c r="D3" s="6" t="s">
        <v>384</v>
      </c>
      <c r="E3" s="6" t="s">
        <v>385</v>
      </c>
      <c r="F3" s="6" t="s">
        <v>386</v>
      </c>
      <c r="G3" s="6" t="s">
        <v>387</v>
      </c>
      <c r="H3" s="6" t="s">
        <v>388</v>
      </c>
    </row>
    <row r="4" spans="1:8" x14ac:dyDescent="0.3">
      <c r="A4" s="24" t="s">
        <v>418</v>
      </c>
      <c r="D4" t="str">
        <f>A4</f>
        <v>IPL-2008</v>
      </c>
      <c r="E4" t="str">
        <f>VLOOKUP($D$4,Table24[],2,0)</f>
        <v>Rajasthan Royals</v>
      </c>
      <c r="F4" t="str">
        <f>VLOOKUP($D$4,Table24[],3,0)</f>
        <v>Chennai Super Kings</v>
      </c>
      <c r="G4" t="str">
        <f>VLOOKUP($D$4,Table24[],4,0)</f>
        <v>Yusuf Pathan</v>
      </c>
      <c r="H4" t="str">
        <f>VLOOKUP($D$4,Table24[],5,0)</f>
        <v>Shane Watson</v>
      </c>
    </row>
    <row r="5" spans="1:8" x14ac:dyDescent="0.3">
      <c r="A5" s="24" t="s">
        <v>415</v>
      </c>
    </row>
    <row r="6" spans="1:8" x14ac:dyDescent="0.3">
      <c r="A6" s="24" t="s">
        <v>412</v>
      </c>
    </row>
    <row r="7" spans="1:8" x14ac:dyDescent="0.3">
      <c r="A7" s="24" t="s">
        <v>407</v>
      </c>
    </row>
    <row r="8" spans="1:8" x14ac:dyDescent="0.3">
      <c r="A8" s="24" t="s">
        <v>405</v>
      </c>
    </row>
    <row r="9" spans="1:8" x14ac:dyDescent="0.3">
      <c r="A9" s="24" t="s">
        <v>402</v>
      </c>
    </row>
    <row r="10" spans="1:8" x14ac:dyDescent="0.3">
      <c r="A10" s="24" t="s">
        <v>400</v>
      </c>
    </row>
    <row r="11" spans="1:8" x14ac:dyDescent="0.3">
      <c r="A11" s="24" t="s">
        <v>397</v>
      </c>
    </row>
    <row r="12" spans="1:8" x14ac:dyDescent="0.3">
      <c r="A12" s="24" t="s">
        <v>393</v>
      </c>
    </row>
    <row r="13" spans="1:8" x14ac:dyDescent="0.3">
      <c r="A13" s="24" t="s">
        <v>390</v>
      </c>
    </row>
    <row r="14" spans="1:8" x14ac:dyDescent="0.3">
      <c r="A14" s="24" t="s">
        <v>422</v>
      </c>
    </row>
    <row r="19" spans="1:5" ht="28.8" x14ac:dyDescent="0.3">
      <c r="A19" s="29" t="s">
        <v>384</v>
      </c>
      <c r="B19" s="30" t="s">
        <v>385</v>
      </c>
      <c r="C19" s="30" t="s">
        <v>386</v>
      </c>
      <c r="D19" s="30" t="s">
        <v>387</v>
      </c>
      <c r="E19" s="31" t="s">
        <v>388</v>
      </c>
    </row>
    <row r="20" spans="1:5" ht="43.2" x14ac:dyDescent="0.3">
      <c r="A20" s="26" t="s">
        <v>390</v>
      </c>
      <c r="B20" s="8" t="s">
        <v>19</v>
      </c>
      <c r="C20" s="7" t="s">
        <v>18</v>
      </c>
      <c r="D20" s="7" t="s">
        <v>391</v>
      </c>
      <c r="E20" s="27" t="s">
        <v>392</v>
      </c>
    </row>
    <row r="21" spans="1:5" ht="57.6" x14ac:dyDescent="0.3">
      <c r="A21" s="26" t="s">
        <v>393</v>
      </c>
      <c r="B21" s="6" t="s">
        <v>39</v>
      </c>
      <c r="C21" s="9" t="s">
        <v>394</v>
      </c>
      <c r="D21" s="9" t="s">
        <v>395</v>
      </c>
      <c r="E21" s="28" t="s">
        <v>396</v>
      </c>
    </row>
    <row r="22" spans="1:5" ht="57.6" x14ac:dyDescent="0.3">
      <c r="A22" s="26" t="s">
        <v>397</v>
      </c>
      <c r="B22" s="8" t="s">
        <v>18</v>
      </c>
      <c r="C22" s="7" t="s">
        <v>50</v>
      </c>
      <c r="D22" s="7" t="s">
        <v>398</v>
      </c>
      <c r="E22" s="27" t="s">
        <v>399</v>
      </c>
    </row>
    <row r="23" spans="1:5" ht="43.2" x14ac:dyDescent="0.3">
      <c r="A23" s="26" t="s">
        <v>400</v>
      </c>
      <c r="B23" s="6" t="s">
        <v>39</v>
      </c>
      <c r="C23" s="9" t="s">
        <v>19</v>
      </c>
      <c r="D23" s="9" t="s">
        <v>401</v>
      </c>
      <c r="E23" s="28" t="s">
        <v>389</v>
      </c>
    </row>
    <row r="24" spans="1:5" ht="43.2" x14ac:dyDescent="0.3">
      <c r="A24" s="26" t="s">
        <v>402</v>
      </c>
      <c r="B24" s="8" t="s">
        <v>27</v>
      </c>
      <c r="C24" s="7" t="s">
        <v>45</v>
      </c>
      <c r="D24" s="7" t="s">
        <v>403</v>
      </c>
      <c r="E24" s="27" t="s">
        <v>404</v>
      </c>
    </row>
    <row r="25" spans="1:5" ht="43.2" x14ac:dyDescent="0.3">
      <c r="A25" s="26" t="s">
        <v>405</v>
      </c>
      <c r="B25" s="6" t="s">
        <v>39</v>
      </c>
      <c r="C25" s="9" t="s">
        <v>19</v>
      </c>
      <c r="D25" s="9" t="s">
        <v>406</v>
      </c>
      <c r="E25" s="28" t="s">
        <v>391</v>
      </c>
    </row>
    <row r="26" spans="1:5" ht="43.2" x14ac:dyDescent="0.3">
      <c r="A26" s="26" t="s">
        <v>407</v>
      </c>
      <c r="B26" s="8" t="s">
        <v>27</v>
      </c>
      <c r="C26" s="7" t="s">
        <v>19</v>
      </c>
      <c r="D26" s="7" t="s">
        <v>408</v>
      </c>
      <c r="E26" s="27" t="s">
        <v>392</v>
      </c>
    </row>
    <row r="27" spans="1:5" ht="57.6" x14ac:dyDescent="0.3">
      <c r="A27" s="26" t="s">
        <v>409</v>
      </c>
      <c r="B27" s="6" t="s">
        <v>19</v>
      </c>
      <c r="C27" s="9" t="s">
        <v>50</v>
      </c>
      <c r="D27" s="9" t="s">
        <v>410</v>
      </c>
      <c r="E27" s="28" t="s">
        <v>411</v>
      </c>
    </row>
    <row r="28" spans="1:5" ht="43.2" x14ac:dyDescent="0.3">
      <c r="A28" s="26" t="s">
        <v>412</v>
      </c>
      <c r="B28" s="8" t="s">
        <v>19</v>
      </c>
      <c r="C28" s="7" t="s">
        <v>39</v>
      </c>
      <c r="D28" s="7" t="s">
        <v>413</v>
      </c>
      <c r="E28" s="27" t="s">
        <v>414</v>
      </c>
    </row>
    <row r="29" spans="1:5" ht="57.6" x14ac:dyDescent="0.3">
      <c r="A29" s="26" t="s">
        <v>415</v>
      </c>
      <c r="B29" s="6" t="s">
        <v>260</v>
      </c>
      <c r="C29" s="9" t="s">
        <v>50</v>
      </c>
      <c r="D29" s="9" t="s">
        <v>416</v>
      </c>
      <c r="E29" s="28" t="s">
        <v>417</v>
      </c>
    </row>
    <row r="30" spans="1:5" ht="43.2" x14ac:dyDescent="0.3">
      <c r="A30" s="32" t="s">
        <v>418</v>
      </c>
      <c r="B30" s="33" t="s">
        <v>31</v>
      </c>
      <c r="C30" s="34" t="s">
        <v>19</v>
      </c>
      <c r="D30" s="34" t="s">
        <v>419</v>
      </c>
      <c r="E30"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8279-2814-414C-A5F3-EF5009195033}">
  <dimension ref="A1"/>
  <sheetViews>
    <sheetView showGridLines="0" tabSelected="1" workbookViewId="0">
      <selection activeCell="U1" sqref="U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H15" sqref="H15"/>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8DAB5-EC3C-4A81-98ED-C840B7DD63F5}">
  <dimension ref="A3:E10"/>
  <sheetViews>
    <sheetView workbookViewId="0">
      <selection activeCell="N8" sqref="N8"/>
    </sheetView>
  </sheetViews>
  <sheetFormatPr defaultRowHeight="15.6" x14ac:dyDescent="0.3"/>
  <cols>
    <col min="1" max="1" width="18.796875" bestFit="1" customWidth="1"/>
    <col min="2" max="2" width="15" bestFit="1" customWidth="1"/>
    <col min="4" max="4" width="18.796875" bestFit="1" customWidth="1"/>
  </cols>
  <sheetData>
    <row r="3" spans="1:5" x14ac:dyDescent="0.3">
      <c r="A3" s="23" t="s">
        <v>421</v>
      </c>
      <c r="B3" t="s">
        <v>429</v>
      </c>
    </row>
    <row r="4" spans="1:5" x14ac:dyDescent="0.3">
      <c r="A4" s="24" t="s">
        <v>19</v>
      </c>
      <c r="B4" s="22">
        <v>3</v>
      </c>
      <c r="D4" t="str">
        <f>A4</f>
        <v>Chennai Super Kings</v>
      </c>
      <c r="E4">
        <f>GETPIVOTDATA("Winner",$A$3,"Winner",A4)</f>
        <v>3</v>
      </c>
    </row>
    <row r="5" spans="1:5" x14ac:dyDescent="0.3">
      <c r="A5" s="24" t="s">
        <v>39</v>
      </c>
      <c r="B5" s="22">
        <v>3</v>
      </c>
      <c r="D5" t="str">
        <f t="shared" ref="D5:D9" si="0">A5</f>
        <v>Mumbai Indians</v>
      </c>
      <c r="E5">
        <f t="shared" ref="E5:E9" si="1">GETPIVOTDATA("Winner",$A$3,"Winner",A5)</f>
        <v>3</v>
      </c>
    </row>
    <row r="6" spans="1:5" x14ac:dyDescent="0.3">
      <c r="A6" s="24" t="s">
        <v>27</v>
      </c>
      <c r="B6" s="22">
        <v>2</v>
      </c>
      <c r="D6" t="str">
        <f t="shared" si="0"/>
        <v>Kolkata Knight Riders</v>
      </c>
      <c r="E6">
        <f t="shared" si="1"/>
        <v>2</v>
      </c>
    </row>
    <row r="7" spans="1:5" x14ac:dyDescent="0.3">
      <c r="A7" s="24" t="s">
        <v>260</v>
      </c>
      <c r="B7" s="22">
        <v>1</v>
      </c>
      <c r="D7" t="str">
        <f t="shared" si="0"/>
        <v>Deccan Chargers</v>
      </c>
      <c r="E7">
        <f t="shared" si="1"/>
        <v>1</v>
      </c>
    </row>
    <row r="8" spans="1:5" x14ac:dyDescent="0.3">
      <c r="A8" s="24" t="s">
        <v>18</v>
      </c>
      <c r="B8" s="22">
        <v>1</v>
      </c>
      <c r="D8" t="str">
        <f t="shared" si="0"/>
        <v>Sunrisers Hyderabad</v>
      </c>
      <c r="E8">
        <f t="shared" si="1"/>
        <v>1</v>
      </c>
    </row>
    <row r="9" spans="1:5" x14ac:dyDescent="0.3">
      <c r="A9" s="24" t="s">
        <v>31</v>
      </c>
      <c r="B9" s="22">
        <v>1</v>
      </c>
      <c r="D9" t="str">
        <f t="shared" si="0"/>
        <v>Rajasthan Royals</v>
      </c>
      <c r="E9">
        <f t="shared" si="1"/>
        <v>1</v>
      </c>
    </row>
    <row r="10" spans="1:5" x14ac:dyDescent="0.3">
      <c r="A10" s="24" t="s">
        <v>422</v>
      </c>
      <c r="B10" s="22">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9" t="s">
        <v>384</v>
      </c>
      <c r="B1" s="30" t="s">
        <v>385</v>
      </c>
      <c r="C1" s="30" t="s">
        <v>386</v>
      </c>
      <c r="D1" s="30" t="s">
        <v>387</v>
      </c>
      <c r="E1" s="31" t="s">
        <v>388</v>
      </c>
    </row>
    <row r="2" spans="1:5" ht="19.95" customHeight="1" x14ac:dyDescent="0.3">
      <c r="A2" s="26" t="s">
        <v>390</v>
      </c>
      <c r="B2" s="8" t="s">
        <v>19</v>
      </c>
      <c r="C2" s="7" t="s">
        <v>18</v>
      </c>
      <c r="D2" s="7" t="s">
        <v>391</v>
      </c>
      <c r="E2" s="27" t="s">
        <v>392</v>
      </c>
    </row>
    <row r="3" spans="1:5" ht="19.95" customHeight="1" x14ac:dyDescent="0.3">
      <c r="A3" s="26" t="s">
        <v>393</v>
      </c>
      <c r="B3" s="6" t="s">
        <v>39</v>
      </c>
      <c r="C3" s="9" t="s">
        <v>394</v>
      </c>
      <c r="D3" s="9" t="s">
        <v>395</v>
      </c>
      <c r="E3" s="28" t="s">
        <v>396</v>
      </c>
    </row>
    <row r="4" spans="1:5" ht="19.95" customHeight="1" x14ac:dyDescent="0.3">
      <c r="A4" s="26" t="s">
        <v>397</v>
      </c>
      <c r="B4" s="8" t="s">
        <v>18</v>
      </c>
      <c r="C4" s="7" t="s">
        <v>50</v>
      </c>
      <c r="D4" s="7" t="s">
        <v>398</v>
      </c>
      <c r="E4" s="27" t="s">
        <v>399</v>
      </c>
    </row>
    <row r="5" spans="1:5" ht="19.95" customHeight="1" x14ac:dyDescent="0.3">
      <c r="A5" s="26" t="s">
        <v>400</v>
      </c>
      <c r="B5" s="6" t="s">
        <v>39</v>
      </c>
      <c r="C5" s="9" t="s">
        <v>19</v>
      </c>
      <c r="D5" s="9" t="s">
        <v>401</v>
      </c>
      <c r="E5" s="28" t="s">
        <v>389</v>
      </c>
    </row>
    <row r="6" spans="1:5" ht="19.95" customHeight="1" x14ac:dyDescent="0.3">
      <c r="A6" s="26" t="s">
        <v>402</v>
      </c>
      <c r="B6" s="8" t="s">
        <v>27</v>
      </c>
      <c r="C6" s="7" t="s">
        <v>45</v>
      </c>
      <c r="D6" s="7" t="s">
        <v>403</v>
      </c>
      <c r="E6" s="27" t="s">
        <v>404</v>
      </c>
    </row>
    <row r="7" spans="1:5" ht="19.95" customHeight="1" x14ac:dyDescent="0.3">
      <c r="A7" s="26" t="s">
        <v>405</v>
      </c>
      <c r="B7" s="6" t="s">
        <v>39</v>
      </c>
      <c r="C7" s="9" t="s">
        <v>19</v>
      </c>
      <c r="D7" s="9" t="s">
        <v>406</v>
      </c>
      <c r="E7" s="28" t="s">
        <v>391</v>
      </c>
    </row>
    <row r="8" spans="1:5" ht="19.95" customHeight="1" x14ac:dyDescent="0.3">
      <c r="A8" s="26" t="s">
        <v>407</v>
      </c>
      <c r="B8" s="8" t="s">
        <v>27</v>
      </c>
      <c r="C8" s="7" t="s">
        <v>19</v>
      </c>
      <c r="D8" s="7" t="s">
        <v>408</v>
      </c>
      <c r="E8" s="27" t="s">
        <v>392</v>
      </c>
    </row>
    <row r="9" spans="1:5" ht="19.95" customHeight="1" x14ac:dyDescent="0.3">
      <c r="A9" s="26" t="s">
        <v>409</v>
      </c>
      <c r="B9" s="6" t="s">
        <v>19</v>
      </c>
      <c r="C9" s="9" t="s">
        <v>50</v>
      </c>
      <c r="D9" s="9" t="s">
        <v>410</v>
      </c>
      <c r="E9" s="28" t="s">
        <v>411</v>
      </c>
    </row>
    <row r="10" spans="1:5" ht="19.95" customHeight="1" x14ac:dyDescent="0.3">
      <c r="A10" s="26" t="s">
        <v>412</v>
      </c>
      <c r="B10" s="8" t="s">
        <v>19</v>
      </c>
      <c r="C10" s="7" t="s">
        <v>39</v>
      </c>
      <c r="D10" s="7" t="s">
        <v>413</v>
      </c>
      <c r="E10" s="27" t="s">
        <v>414</v>
      </c>
    </row>
    <row r="11" spans="1:5" ht="19.95" customHeight="1" x14ac:dyDescent="0.3">
      <c r="A11" s="26" t="s">
        <v>415</v>
      </c>
      <c r="B11" s="6" t="s">
        <v>260</v>
      </c>
      <c r="C11" s="9" t="s">
        <v>50</v>
      </c>
      <c r="D11" s="9" t="s">
        <v>416</v>
      </c>
      <c r="E11" s="28" t="s">
        <v>417</v>
      </c>
    </row>
    <row r="12" spans="1:5" ht="19.95" customHeight="1" x14ac:dyDescent="0.3">
      <c r="A12" s="32" t="s">
        <v>418</v>
      </c>
      <c r="B12" s="33" t="s">
        <v>31</v>
      </c>
      <c r="C12" s="34" t="s">
        <v>19</v>
      </c>
      <c r="D12" s="34" t="s">
        <v>419</v>
      </c>
      <c r="E12" s="35"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Dashboard</vt:lpstr>
      <vt:lpstr>IPL Matches 2008-2018</vt:lpstr>
      <vt:lpstr>Sheet6</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shiv kumar</cp:lastModifiedBy>
  <dcterms:created xsi:type="dcterms:W3CDTF">2023-05-25T13:59:02Z</dcterms:created>
  <dcterms:modified xsi:type="dcterms:W3CDTF">2024-04-12T08:22:51Z</dcterms:modified>
</cp:coreProperties>
</file>